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autoCompressPictures="0" defaultThemeVersion="124226"/>
  <mc:AlternateContent xmlns:mc="http://schemas.openxmlformats.org/markup-compatibility/2006">
    <mc:Choice Requires="x15">
      <x15ac:absPath xmlns:x15ac="http://schemas.microsoft.com/office/spreadsheetml/2010/11/ac" url="D:\Users\Ruut\Desktop\"/>
    </mc:Choice>
  </mc:AlternateContent>
  <xr:revisionPtr revIDLastSave="0" documentId="10_ncr:8100000_{0DF320A1-9CC1-4ED3-9D4D-2A01966B60A1}" xr6:coauthVersionLast="34" xr6:coauthVersionMax="34" xr10:uidLastSave="{00000000-0000-0000-0000-000000000000}"/>
  <bookViews>
    <workbookView xWindow="0" yWindow="0" windowWidth="21570" windowHeight="7035" activeTab="2" xr2:uid="{00000000-000D-0000-FFFF-FFFF00000000}"/>
  </bookViews>
  <sheets>
    <sheet name="Delphi_r2" sheetId="1" r:id="rId1"/>
    <sheet name="Item difference Round 1 - 2" sheetId="4" r:id="rId2"/>
    <sheet name="Effective Individual Strat R2" sheetId="3" r:id="rId3"/>
    <sheet name="Round 1 data only" sheetId="2" r:id="rId4"/>
  </sheets>
  <calcPr calcId="162913"/>
</workbook>
</file>

<file path=xl/calcChain.xml><?xml version="1.0" encoding="utf-8"?>
<calcChain xmlns="http://schemas.openxmlformats.org/spreadsheetml/2006/main">
  <c r="E78" i="3" l="1"/>
  <c r="F78" i="3"/>
  <c r="E79" i="3"/>
  <c r="F79" i="3"/>
  <c r="H78" i="3"/>
  <c r="I78" i="3"/>
  <c r="K78" i="3"/>
  <c r="L78" i="3"/>
  <c r="N78" i="3"/>
  <c r="O78" i="3"/>
  <c r="H79" i="3"/>
  <c r="I79" i="3"/>
  <c r="K79" i="3"/>
  <c r="L79" i="3"/>
  <c r="N79" i="3"/>
  <c r="O79" i="3"/>
  <c r="H81" i="3" l="1"/>
  <c r="L81" i="3"/>
  <c r="K82" i="3"/>
  <c r="H82" i="3"/>
  <c r="O82" i="3"/>
  <c r="N81" i="3"/>
  <c r="E82" i="3"/>
  <c r="K81" i="3"/>
  <c r="N82" i="3"/>
  <c r="I82" i="3"/>
  <c r="F82" i="3"/>
  <c r="F81" i="3"/>
  <c r="E81" i="3"/>
  <c r="L82" i="3"/>
  <c r="I81" i="3"/>
  <c r="O81" i="3"/>
  <c r="H93" i="3"/>
  <c r="G88" i="4"/>
  <c r="G84" i="4"/>
  <c r="G80" i="4"/>
  <c r="G90" i="4" s="1"/>
  <c r="G76" i="4"/>
  <c r="G72" i="4"/>
  <c r="G68" i="4"/>
  <c r="G64" i="4"/>
  <c r="G60" i="4"/>
  <c r="G56" i="4"/>
  <c r="G52" i="4"/>
  <c r="G48" i="4"/>
  <c r="G44" i="4"/>
  <c r="G40" i="4"/>
  <c r="G36" i="4"/>
  <c r="G32" i="4"/>
  <c r="G28" i="4"/>
  <c r="G24" i="4"/>
  <c r="G20" i="4"/>
  <c r="G16" i="4"/>
  <c r="G8" i="4"/>
  <c r="G4" i="4"/>
  <c r="G91" i="4"/>
  <c r="H88" i="4"/>
  <c r="H84" i="4"/>
  <c r="H80" i="4"/>
  <c r="H90" i="4" s="1"/>
  <c r="H76" i="4"/>
  <c r="H72" i="4"/>
  <c r="H68" i="4"/>
  <c r="H64" i="4"/>
  <c r="H60" i="4"/>
  <c r="H56" i="4"/>
  <c r="H52" i="4"/>
  <c r="H48" i="4"/>
  <c r="H44" i="4"/>
  <c r="H40" i="4"/>
  <c r="H36" i="4"/>
  <c r="H32" i="4"/>
  <c r="H28" i="4"/>
  <c r="H24" i="4"/>
  <c r="H20" i="4"/>
  <c r="H16" i="4"/>
  <c r="H8" i="4"/>
  <c r="H4" i="4"/>
  <c r="H91" i="4"/>
  <c r="J88" i="4"/>
  <c r="J84" i="4"/>
  <c r="J80" i="4"/>
  <c r="J90" i="4" s="1"/>
  <c r="J76" i="4"/>
  <c r="J72" i="4"/>
  <c r="J68" i="4"/>
  <c r="J64" i="4"/>
  <c r="J60" i="4"/>
  <c r="J56" i="4"/>
  <c r="J52" i="4"/>
  <c r="J48" i="4"/>
  <c r="J44" i="4"/>
  <c r="J40" i="4"/>
  <c r="J36" i="4"/>
  <c r="J32" i="4"/>
  <c r="J28" i="4"/>
  <c r="J24" i="4"/>
  <c r="J20" i="4"/>
  <c r="J16" i="4"/>
  <c r="J8" i="4"/>
  <c r="J4" i="4"/>
  <c r="J91" i="4"/>
  <c r="K88" i="4"/>
  <c r="K84" i="4"/>
  <c r="K80" i="4"/>
  <c r="K90" i="4" s="1"/>
  <c r="K76" i="4"/>
  <c r="K72" i="4"/>
  <c r="K68" i="4"/>
  <c r="K64" i="4"/>
  <c r="K60" i="4"/>
  <c r="K56" i="4"/>
  <c r="K52" i="4"/>
  <c r="K48" i="4"/>
  <c r="K44" i="4"/>
  <c r="K40" i="4"/>
  <c r="K36" i="4"/>
  <c r="K32" i="4"/>
  <c r="K28" i="4"/>
  <c r="K24" i="4"/>
  <c r="K20" i="4"/>
  <c r="K16" i="4"/>
  <c r="K8" i="4"/>
  <c r="K4" i="4"/>
  <c r="K91" i="4"/>
  <c r="M88" i="4"/>
  <c r="M84" i="4"/>
  <c r="M80" i="4"/>
  <c r="M90" i="4" s="1"/>
  <c r="M76" i="4"/>
  <c r="M72" i="4"/>
  <c r="M68" i="4"/>
  <c r="M64" i="4"/>
  <c r="M60" i="4"/>
  <c r="M56" i="4"/>
  <c r="M52" i="4"/>
  <c r="M48" i="4"/>
  <c r="M44" i="4"/>
  <c r="M40" i="4"/>
  <c r="M36" i="4"/>
  <c r="M32" i="4"/>
  <c r="M28" i="4"/>
  <c r="M24" i="4"/>
  <c r="M20" i="4"/>
  <c r="M16" i="4"/>
  <c r="M8" i="4"/>
  <c r="M4" i="4"/>
  <c r="M91" i="4"/>
  <c r="N88" i="4"/>
  <c r="N84" i="4"/>
  <c r="N80" i="4"/>
  <c r="N90" i="4" s="1"/>
  <c r="N76" i="4"/>
  <c r="N72" i="4"/>
  <c r="N68" i="4"/>
  <c r="N64" i="4"/>
  <c r="N60" i="4"/>
  <c r="N56" i="4"/>
  <c r="N52" i="4"/>
  <c r="N48" i="4"/>
  <c r="N44" i="4"/>
  <c r="N40" i="4"/>
  <c r="N36" i="4"/>
  <c r="N32" i="4"/>
  <c r="N28" i="4"/>
  <c r="N24" i="4"/>
  <c r="N20" i="4"/>
  <c r="N16" i="4"/>
  <c r="N8" i="4"/>
  <c r="N4" i="4"/>
  <c r="N91" i="4"/>
  <c r="E87" i="4"/>
  <c r="E88" i="4" s="1"/>
  <c r="E83" i="4"/>
  <c r="E84" i="4"/>
  <c r="E79" i="4"/>
  <c r="E80" i="4" s="1"/>
  <c r="E75" i="4"/>
  <c r="E76" i="4"/>
  <c r="E71" i="4"/>
  <c r="E72" i="4" s="1"/>
  <c r="E67" i="4"/>
  <c r="E68" i="4"/>
  <c r="E63" i="4"/>
  <c r="E64" i="4" s="1"/>
  <c r="E59" i="4"/>
  <c r="E60" i="4"/>
  <c r="E55" i="4"/>
  <c r="E56" i="4" s="1"/>
  <c r="E51" i="4"/>
  <c r="E52" i="4"/>
  <c r="E47" i="4"/>
  <c r="E48" i="4" s="1"/>
  <c r="E43" i="4"/>
  <c r="E44" i="4"/>
  <c r="E39" i="4"/>
  <c r="E40" i="4" s="1"/>
  <c r="E35" i="4"/>
  <c r="E36" i="4"/>
  <c r="E31" i="4"/>
  <c r="E32" i="4" s="1"/>
  <c r="E27" i="4"/>
  <c r="E28" i="4"/>
  <c r="E23" i="4"/>
  <c r="E24" i="4" s="1"/>
  <c r="E19" i="4"/>
  <c r="E20" i="4"/>
  <c r="E15" i="4"/>
  <c r="E16" i="4" s="1"/>
  <c r="E7" i="4"/>
  <c r="E8" i="4"/>
  <c r="E3" i="4"/>
  <c r="E4" i="4" s="1"/>
  <c r="F88" i="4"/>
  <c r="F84" i="4"/>
  <c r="F80" i="4"/>
  <c r="F90" i="4" s="1"/>
  <c r="F76" i="4"/>
  <c r="F72" i="4"/>
  <c r="F68" i="4"/>
  <c r="F64" i="4"/>
  <c r="F60" i="4"/>
  <c r="F56" i="4"/>
  <c r="F52" i="4"/>
  <c r="F48" i="4"/>
  <c r="F44" i="4"/>
  <c r="F40" i="4"/>
  <c r="F36" i="4"/>
  <c r="F32" i="4"/>
  <c r="F28" i="4"/>
  <c r="F24" i="4"/>
  <c r="F20" i="4"/>
  <c r="F16" i="4"/>
  <c r="F8" i="4"/>
  <c r="F4" i="4"/>
  <c r="I88" i="4"/>
  <c r="I90" i="4" s="1"/>
  <c r="I84" i="4"/>
  <c r="I80" i="4"/>
  <c r="I76" i="4"/>
  <c r="I72" i="4"/>
  <c r="I68" i="4"/>
  <c r="I64" i="4"/>
  <c r="I60" i="4"/>
  <c r="I56" i="4"/>
  <c r="I52" i="4"/>
  <c r="I48" i="4"/>
  <c r="I44" i="4"/>
  <c r="I40" i="4"/>
  <c r="I36" i="4"/>
  <c r="I32" i="4"/>
  <c r="I28" i="4"/>
  <c r="I24" i="4"/>
  <c r="I20" i="4"/>
  <c r="I16" i="4"/>
  <c r="I8" i="4"/>
  <c r="I4" i="4"/>
  <c r="L88" i="4"/>
  <c r="L84" i="4"/>
  <c r="L91" i="4" s="1"/>
  <c r="L80" i="4"/>
  <c r="L90" i="4" s="1"/>
  <c r="L76" i="4"/>
  <c r="L72" i="4"/>
  <c r="L68" i="4"/>
  <c r="L64" i="4"/>
  <c r="L60" i="4"/>
  <c r="L56" i="4"/>
  <c r="L52" i="4"/>
  <c r="L48" i="4"/>
  <c r="L44" i="4"/>
  <c r="L40" i="4"/>
  <c r="L36" i="4"/>
  <c r="L32" i="4"/>
  <c r="L28" i="4"/>
  <c r="L24" i="4"/>
  <c r="L20" i="4"/>
  <c r="L16" i="4"/>
  <c r="L8" i="4"/>
  <c r="L4" i="4"/>
  <c r="F91" i="4"/>
  <c r="F12" i="4"/>
  <c r="G12" i="4"/>
  <c r="H12" i="4"/>
  <c r="I12" i="4"/>
  <c r="J12" i="4"/>
  <c r="K12" i="4"/>
  <c r="L12" i="4"/>
  <c r="M12" i="4"/>
  <c r="N12" i="4"/>
  <c r="E11" i="4"/>
  <c r="E12" i="4" s="1"/>
  <c r="EM19" i="1"/>
  <c r="EL19" i="1"/>
  <c r="EK19" i="1"/>
  <c r="EJ19" i="1"/>
  <c r="EI19" i="1"/>
  <c r="EH19" i="1"/>
  <c r="EG19" i="1"/>
  <c r="EF19" i="1"/>
  <c r="EE19" i="1"/>
  <c r="ED19" i="1"/>
  <c r="EC19" i="1"/>
  <c r="EB19" i="1"/>
  <c r="EM18" i="1"/>
  <c r="EL18" i="1"/>
  <c r="EK18" i="1"/>
  <c r="EJ18" i="1"/>
  <c r="EI18" i="1"/>
  <c r="EH18" i="1"/>
  <c r="EG18" i="1"/>
  <c r="EF18" i="1"/>
  <c r="EE18" i="1"/>
  <c r="ED18" i="1"/>
  <c r="EC18" i="1"/>
  <c r="EB18" i="1"/>
  <c r="EM17" i="1"/>
  <c r="EL17" i="1"/>
  <c r="EK17" i="1"/>
  <c r="EJ17" i="1"/>
  <c r="EI17" i="1"/>
  <c r="EH17" i="1"/>
  <c r="EG17" i="1"/>
  <c r="EF17" i="1"/>
  <c r="EE17" i="1"/>
  <c r="ED17" i="1"/>
  <c r="EC17" i="1"/>
  <c r="EB17" i="1"/>
  <c r="EA19" i="1"/>
  <c r="EA18" i="1"/>
  <c r="EA17" i="1"/>
  <c r="DZ19" i="1"/>
  <c r="DZ18" i="1"/>
  <c r="DZ17" i="1"/>
  <c r="DY19" i="1"/>
  <c r="DY18" i="1"/>
  <c r="DY17" i="1"/>
  <c r="DX19" i="1"/>
  <c r="DX18" i="1"/>
  <c r="DX17" i="1"/>
  <c r="E92" i="2"/>
  <c r="E91" i="2"/>
  <c r="L74" i="2"/>
  <c r="L75" i="2"/>
  <c r="L78" i="2" s="1"/>
  <c r="K74" i="2"/>
  <c r="K75" i="2"/>
  <c r="I74" i="2"/>
  <c r="I75" i="2"/>
  <c r="I79" i="2" s="1"/>
  <c r="H74" i="2"/>
  <c r="H75" i="2"/>
  <c r="F74" i="2"/>
  <c r="F75" i="2"/>
  <c r="F78" i="2" s="1"/>
  <c r="E74" i="2"/>
  <c r="E75" i="2"/>
  <c r="C3" i="2"/>
  <c r="C15" i="2"/>
  <c r="C4" i="2"/>
  <c r="C19" i="2"/>
  <c r="C20" i="2"/>
  <c r="C11" i="2"/>
  <c r="C29" i="2"/>
  <c r="C16" i="2"/>
  <c r="C12" i="2"/>
  <c r="C30" i="2"/>
  <c r="C31" i="2"/>
  <c r="C8" i="2"/>
  <c r="C32" i="2"/>
  <c r="C25" i="2"/>
  <c r="C13" i="2"/>
  <c r="C21" i="2"/>
  <c r="C17" i="2"/>
  <c r="C28" i="2"/>
  <c r="C9" i="2"/>
  <c r="C5" i="2"/>
  <c r="C22" i="2"/>
  <c r="C26" i="2"/>
  <c r="C14" i="2"/>
  <c r="C27" i="2"/>
  <c r="C34" i="2"/>
  <c r="C23" i="2"/>
  <c r="C41" i="2"/>
  <c r="C10" i="2"/>
  <c r="C33" i="2"/>
  <c r="C7" i="2"/>
  <c r="C18" i="2"/>
  <c r="C44" i="2"/>
  <c r="C42" i="2"/>
  <c r="C24" i="2"/>
  <c r="C6" i="2"/>
  <c r="C46" i="2"/>
  <c r="C37" i="2"/>
  <c r="C53" i="2"/>
  <c r="C35" i="2"/>
  <c r="C45" i="2"/>
  <c r="C47" i="2"/>
  <c r="C36" i="2"/>
  <c r="C49" i="2"/>
  <c r="C54" i="2"/>
  <c r="C51" i="2"/>
  <c r="C52" i="2"/>
  <c r="C68" i="2"/>
  <c r="C43" i="2"/>
  <c r="C62" i="2"/>
  <c r="C38" i="2"/>
  <c r="C55" i="2"/>
  <c r="C39" i="2"/>
  <c r="C40" i="2"/>
  <c r="C64" i="2"/>
  <c r="C48" i="2"/>
  <c r="C66" i="2"/>
  <c r="C61" i="2"/>
  <c r="C58" i="2"/>
  <c r="C56" i="2"/>
  <c r="C57" i="2"/>
  <c r="C50" i="2"/>
  <c r="C65" i="2"/>
  <c r="C69" i="2"/>
  <c r="C67" i="2"/>
  <c r="C59" i="2"/>
  <c r="C63" i="2"/>
  <c r="C60" i="2"/>
  <c r="C70" i="2"/>
  <c r="I78" i="2"/>
  <c r="L76" i="2"/>
  <c r="K76" i="2"/>
  <c r="J76" i="2"/>
  <c r="I76" i="2"/>
  <c r="H76" i="2"/>
  <c r="G76" i="2"/>
  <c r="F76" i="2"/>
  <c r="E76" i="2"/>
  <c r="J75" i="2"/>
  <c r="G75" i="2"/>
  <c r="J74" i="2"/>
  <c r="G74" i="2"/>
  <c r="DW19" i="1"/>
  <c r="DV19" i="1"/>
  <c r="DU19" i="1"/>
  <c r="DT19" i="1"/>
  <c r="DS19" i="1"/>
  <c r="DR19"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DW18" i="1"/>
  <c r="DV18"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DW17" i="1"/>
  <c r="DV17" i="1"/>
  <c r="DU17" i="1"/>
  <c r="DT17" i="1"/>
  <c r="DS17" i="1"/>
  <c r="DR17" i="1"/>
  <c r="DQ17" i="1"/>
  <c r="DP17" i="1"/>
  <c r="DO17" i="1"/>
  <c r="DN17" i="1"/>
  <c r="DM17" i="1"/>
  <c r="DL17" i="1"/>
  <c r="DK17" i="1"/>
  <c r="DJ17" i="1"/>
  <c r="DI17" i="1"/>
  <c r="DH17" i="1"/>
  <c r="DG17" i="1"/>
  <c r="DF17" i="1"/>
  <c r="DE17" i="1"/>
  <c r="DD17" i="1"/>
  <c r="DC17" i="1"/>
  <c r="DB17" i="1"/>
  <c r="DA17" i="1"/>
  <c r="CZ17" i="1"/>
  <c r="CY17" i="1"/>
  <c r="CX17" i="1"/>
  <c r="CW17" i="1"/>
  <c r="CV17" i="1"/>
  <c r="CU17" i="1"/>
  <c r="CT17" i="1"/>
  <c r="CS17" i="1"/>
  <c r="CR17" i="1"/>
  <c r="CQ17" i="1"/>
  <c r="CP17" i="1"/>
  <c r="CO17" i="1"/>
  <c r="CN17" i="1"/>
  <c r="CM17" i="1"/>
  <c r="CL17" i="1"/>
  <c r="CK17" i="1"/>
  <c r="CJ17" i="1"/>
  <c r="CI17" i="1"/>
  <c r="CH17" i="1"/>
  <c r="CG17" i="1"/>
  <c r="CF17" i="1"/>
  <c r="CE17" i="1"/>
  <c r="CC19" i="1"/>
  <c r="CD17" i="1"/>
  <c r="CC18" i="1"/>
  <c r="CC17" i="1"/>
  <c r="E79" i="2" l="1"/>
  <c r="H79" i="2"/>
  <c r="K79" i="2"/>
  <c r="C76" i="2"/>
  <c r="C75" i="2"/>
  <c r="F79" i="2"/>
  <c r="H78" i="2"/>
  <c r="L79" i="2"/>
  <c r="C74" i="2"/>
  <c r="C79" i="2" s="1"/>
  <c r="M93" i="4"/>
  <c r="M94" i="4"/>
  <c r="G93" i="4"/>
  <c r="G94" i="4"/>
  <c r="E90" i="4"/>
  <c r="E91" i="4"/>
  <c r="N93" i="4"/>
  <c r="N94" i="4"/>
  <c r="K93" i="4"/>
  <c r="K94" i="4"/>
  <c r="H93" i="4"/>
  <c r="H94" i="4"/>
  <c r="J93" i="4"/>
  <c r="J94" i="4"/>
  <c r="E78" i="2"/>
  <c r="K78" i="2"/>
  <c r="I91" i="4"/>
  <c r="H91" i="3"/>
  <c r="H92" i="3"/>
  <c r="C78" i="2" l="1"/>
  <c r="E93" i="4"/>
  <c r="E94" i="4"/>
</calcChain>
</file>

<file path=xl/sharedStrings.xml><?xml version="1.0" encoding="utf-8"?>
<sst xmlns="http://schemas.openxmlformats.org/spreadsheetml/2006/main" count="887" uniqueCount="611">
  <si>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</si>
  <si>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</si>
  <si>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</si>
  <si>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</si>
  <si>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</si>
  <si>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</si>
  <si>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</si>
  <si>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</si>
  <si>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</si>
  <si>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</si>
  <si>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</si>
  <si>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</si>
  <si>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</si>
  <si>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</si>
  <si>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</si>
  <si>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</si>
  <si>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q7_1</t>
  </si>
  <si>
    <t>q7_2</t>
  </si>
  <si>
    <t>q7_3</t>
  </si>
  <si>
    <t>Q11_1</t>
  </si>
  <si>
    <t>Q11_2</t>
  </si>
  <si>
    <t>Q11_3</t>
  </si>
  <si>
    <t>Q13_1</t>
  </si>
  <si>
    <t>Q13_2</t>
  </si>
  <si>
    <t>Q13_3</t>
  </si>
  <si>
    <t>Q14_1</t>
  </si>
  <si>
    <t>Q14_2</t>
  </si>
  <si>
    <t>Q14_3</t>
  </si>
  <si>
    <t>Q18_1</t>
  </si>
  <si>
    <t>Q18_2</t>
  </si>
  <si>
    <t>Q18_3</t>
  </si>
  <si>
    <t>Q19_1</t>
  </si>
  <si>
    <t>Q19_2</t>
  </si>
  <si>
    <t>Q19_3</t>
  </si>
  <si>
    <t>Q26_1</t>
  </si>
  <si>
    <t>Q26_2</t>
  </si>
  <si>
    <t>Q26_3</t>
  </si>
  <si>
    <t>Q332_1</t>
  </si>
  <si>
    <t>Q332_2</t>
  </si>
  <si>
    <t>Q332_3</t>
  </si>
  <si>
    <t>Q29_1</t>
  </si>
  <si>
    <t>Q29_2</t>
  </si>
  <si>
    <t>Q29_3</t>
  </si>
  <si>
    <t>Q32_1</t>
  </si>
  <si>
    <t>Q32_2</t>
  </si>
  <si>
    <t>Q32_3</t>
  </si>
  <si>
    <t>Q37_1</t>
  </si>
  <si>
    <t>Q37_2</t>
  </si>
  <si>
    <t>Q37_3</t>
  </si>
  <si>
    <t>Q181_1</t>
  </si>
  <si>
    <t>Q181_2</t>
  </si>
  <si>
    <t>Q181_3</t>
  </si>
  <si>
    <t>Q44_1</t>
  </si>
  <si>
    <t>Q44_2</t>
  </si>
  <si>
    <t>Q44_3</t>
  </si>
  <si>
    <t>Q46_1</t>
  </si>
  <si>
    <t>Q46_2</t>
  </si>
  <si>
    <t>Q46_3</t>
  </si>
  <si>
    <t>Q49_1</t>
  </si>
  <si>
    <t>Q49_2</t>
  </si>
  <si>
    <t>Q49_3</t>
  </si>
  <si>
    <t>Q185_1</t>
  </si>
  <si>
    <t>Q185_2</t>
  </si>
  <si>
    <t>Q185_3</t>
  </si>
  <si>
    <t>Q51_1</t>
  </si>
  <si>
    <t>Q51_2</t>
  </si>
  <si>
    <t>Q51_3</t>
  </si>
  <si>
    <t>Q52_1</t>
  </si>
  <si>
    <t>Q52_2</t>
  </si>
  <si>
    <t>Q52_3</t>
  </si>
  <si>
    <t>Q55_1</t>
  </si>
  <si>
    <t>Q55_2</t>
  </si>
  <si>
    <t>Q55_3</t>
  </si>
  <si>
    <t>Q207_1</t>
  </si>
  <si>
    <t>Q207_2</t>
  </si>
  <si>
    <t>Q207_3</t>
  </si>
  <si>
    <t>Q356_1</t>
  </si>
  <si>
    <t>Q356_2</t>
  </si>
  <si>
    <t>Q356_3</t>
  </si>
  <si>
    <t>Q77_1</t>
  </si>
  <si>
    <t>Q77_2</t>
  </si>
  <si>
    <t>Q77_3</t>
  </si>
  <si>
    <t>Q371_1</t>
  </si>
  <si>
    <t>Q371_2</t>
  </si>
  <si>
    <t>Q371_3</t>
  </si>
  <si>
    <t>Q373_1</t>
  </si>
  <si>
    <t>Q373_2</t>
  </si>
  <si>
    <t>Q373_3</t>
  </si>
  <si>
    <t>Q195_1</t>
  </si>
  <si>
    <t>Q195_2</t>
  </si>
  <si>
    <t>Q195_3</t>
  </si>
  <si>
    <t>Q72_1</t>
  </si>
  <si>
    <t>Q72_2</t>
  </si>
  <si>
    <t>Q72_3</t>
  </si>
  <si>
    <t>Q81_1</t>
  </si>
  <si>
    <t>Q81_2</t>
  </si>
  <si>
    <t>Q81_3</t>
  </si>
  <si>
    <t>Q89_1</t>
  </si>
  <si>
    <t>Q89_2</t>
  </si>
  <si>
    <t>Q89_3</t>
  </si>
  <si>
    <t>Q90_1</t>
  </si>
  <si>
    <t>Q90_2</t>
  </si>
  <si>
    <t>Q90_3</t>
  </si>
  <si>
    <t>Q92_1</t>
  </si>
  <si>
    <t>Q92_2</t>
  </si>
  <si>
    <t>Q92_3</t>
  </si>
  <si>
    <t>Q93_1</t>
  </si>
  <si>
    <t>Q93_2</t>
  </si>
  <si>
    <t>Q93_3</t>
  </si>
  <si>
    <t>Q389_1</t>
  </si>
  <si>
    <t>Q389_2</t>
  </si>
  <si>
    <t>Q389_3</t>
  </si>
  <si>
    <t>Q99_1</t>
  </si>
  <si>
    <t>Q99_2</t>
  </si>
  <si>
    <t>Q99_3</t>
  </si>
  <si>
    <t>Q101_1</t>
  </si>
  <si>
    <t>Q101_2</t>
  </si>
  <si>
    <t>Q101_3</t>
  </si>
  <si>
    <t>Q117_1</t>
  </si>
  <si>
    <t>Q117_2</t>
  </si>
  <si>
    <t>Q117_3</t>
  </si>
  <si>
    <t>Q160_1</t>
  </si>
  <si>
    <t>Q160_2</t>
  </si>
  <si>
    <t>Q160_3</t>
  </si>
  <si>
    <t>Q161_1</t>
  </si>
  <si>
    <t>Q161_2</t>
  </si>
  <si>
    <t>Q161_3</t>
  </si>
  <si>
    <t>Q324_1</t>
  </si>
  <si>
    <t>Q324_2</t>
  </si>
  <si>
    <t>Q324_3</t>
  </si>
  <si>
    <t>Q147_1</t>
  </si>
  <si>
    <t>Q147_2</t>
  </si>
  <si>
    <t>Q147_3</t>
  </si>
  <si>
    <t>Q148_1</t>
  </si>
  <si>
    <t>Q148_2</t>
  </si>
  <si>
    <t>Q148_3</t>
  </si>
  <si>
    <t>Start Date</t>
  </si>
  <si>
    <t>End Date</t>
  </si>
  <si>
    <t>Response Type</t>
  </si>
  <si>
    <t>IP Address</t>
  </si>
  <si>
    <t>Recorded Date</t>
  </si>
  <si>
    <t>Response ID</t>
  </si>
  <si>
    <t>Recipient Last Name</t>
  </si>
  <si>
    <t>Recipient First Name</t>
  </si>
  <si>
    <t>Recipient Email</t>
  </si>
  <si>
    <t>External Data Reference</t>
  </si>
  <si>
    <t>Location Latitude</t>
  </si>
  <si>
    <t>Location Longitude</t>
  </si>
  <si>
    <t>Distribution Channel</t>
  </si>
  <si>
    <t>Counterbalance Global Capitalism
Reduce the power of transnational corporations, e.g. by limiting managerial compensation and mobilizing countervailing power of consumers and voters.
Rating: Average effectiveness (3.2)Expert agreement: Low (1.5)Feasibility rating: Neutral (2.8) Initial Rationale:*Most of problems in terms of unemployment, poverty and inequality arise from an imbalance of powers between transnational corporations, national governments and citizen-workers in the global economy. Two key reforms to reduce such imbalance are: i) reform of managerial compensation with introduction of socially and environmentally responsible indicators among key performance indicators; ii) promotion and stimulus of the vote with the wallet of citizens that must become aware that they can award with their consumption and investment companies that are at vanguard in creation of economic value in a socially and environmentally responsible way
Round 1 Expert Responses &amp; Rationale:*Reducing the power of transnational corporations does not necessarily mean that consumers and voters are better off. 
*What is missing here is some idea of whether there is any jurisdiction with the power or means to implement such limits. Ideally, international tax agreements and treaties to avoid tax haven activities can help to fill the gaps. But progress has been slow and uneven, and extension to executive compensations seems unlikely via national or international laws, but feasible if shareholders and especially the large shareholdings of pension plans were used in this way. 
*This is the most important thing to be done in order to solve the problem It is not easy however to achieve the goal and also to convince citizens to use their power and making them aware of it
*If this is designed to reduce income inequality, it doesn't seem the most efficient strategy for doing so. I also think the evidence for the links between inequality and well-being are very mixed. And I think that this would be objectionable to many. - Happiness effectiveness</t>
  </si>
  <si>
    <t>Counterbalance Global Capitalism
Reduce the power of transnational corporations, e.g. by limiting managerial compensation and mobilizing countervailing power of consumers and voters.
Rating: Average effectiveness (3.2)Expert agreement: Low (1.5)Feasibility rating: Neutral (2.8) Initial Rationale:*Most of problems in terms of unemployment, poverty and inequality arise from an imbalance of powers between transnational corporations, national governments and citizen-workers in the global economy. Two key reforms to reduce such imbalance are: i) reform of managerial compensation with introduction of socially and environmentally responsible indicators among key performance indicators; ii) promotion and stimulus of the vote with the wallet of citizens that must become aware that they can award with their consumption and investment companies that are at vanguard in creation of economic value in a socially and environmentally responsible way
Round 1 Expert Responses &amp; Rationale:*Reducing the power of transnational corporations does not necessarily mean that consumers and voters are better off. 
*What is missing here is some idea of whether there is any jurisdiction with the power or means to implement such limits. Ideally, international tax agreements and treaties to avoid tax haven activities can help to fill the gaps. But progress has been slow and uneven, and extension to executive compensations seems unlikely via national or international laws, but feasible if shareholders and especially the large shareholdings of pension plans were used in this way. 
*This is the most important thing to be done in order to solve the problem It is not easy however to achieve the goal and also to convince citizens to use their power and making them aware of it
*If this is designed to reduce income inequality, it doesn't seem the most efficient strategy for doing so. I also think the evidence for the links between inequality and well-being are very mixed. And I think that this would be objectionable to many. - Cost Effectiveness</t>
  </si>
  <si>
    <t>Counterbalance Global Capitalism
Reduce the power of transnational corporations, e.g. by limiting managerial compensation and mobilizing countervailing power of consumers and voters.
Rating: Average effectiveness (3.2)Expert agreement: Low (1.5)Feasibility rating: Neutral (2.8) Initial Rationale:*Most of problems in terms of unemployment, poverty and inequality arise from an imbalance of powers between transnational corporations, national governments and citizen-workers in the global economy. Two key reforms to reduce such imbalance are: i) reform of managerial compensation with introduction of socially and environmentally responsible indicators among key performance indicators; ii) promotion and stimulus of the vote with the wallet of citizens that must become aware that they can award with their consumption and investment companies that are at vanguard in creation of economic value in a socially and environmentally responsible way
Round 1 Expert Responses &amp; Rationale:*Reducing the power of transnational corporations does not necessarily mean that consumers and voters are better off. 
*What is missing here is some idea of whether there is any jurisdiction with the power or means to implement such limits. Ideally, international tax agreements and treaties to avoid tax haven activities can help to fill the gaps. But progress has been slow and uneven, and extension to executive compensations seems unlikely via national or international laws, but feasible if shareholders and especially the large shareholdings of pension plans were used in this way. 
*This is the most important thing to be done in order to solve the problem It is not easy however to achieve the goal and also to convince citizens to use their power and making them aware of it
*If this is designed to reduce income inequality, it doesn't seem the most efficient strategy for doing so. I also think the evidence for the links between inequality and well-being are very mixed. And I think that this would be objectionable to many. - Feasibility</t>
  </si>
  <si>
    <t>Increase Taxes
More progressive Income taxes, raising property taxes and inheritance taxes to finance public goods
Rating: Average effectiveness (3.1)Expert agreement: Medium Low (1.2)Feasibility rating: Difficult (2.5)
Initial Rationale:*Polices include more progressive Income taxes, raising property taxes and inheritance taxes for financing public goods
Round 1 Expert Responses &amp; Rationale:*Difficulty will vary by country with the US being the most difficult.... *Increasing taxes is not a suitable way to raise happiness. *There are not huge amounts of data on this, but what there is suggests it might help SWB *Tax increases are, of course, not an end in itself, but a means for redistribution to achieve greater equality. *The important but seldom made point here is that the biggest gains in fairness and progressiveness are obtained not by increasing the top nominal rates of tax but by limiting the means available and widely used to avoid of evade taxes. First get the current tax system is horizontally neutral and has widely accepted levels of desired progressivity, and then make sure that all play by the same rules and pay their assigned tax shares. *This is getting too deep into economic theory for most people to understand. I am also unaware of the relevant literature
*Not so cost effective for public sector inefficiencies and difficult to be accepted at political level today
*I think there is some evidence that this could work, but I think it is politically challenging, at least in some countries. - Happiness effectiveness</t>
  </si>
  <si>
    <t>Increase Taxes
More progressive Income taxes, raising property taxes and inheritance taxes to finance public goods
Rating: Average effectiveness (3.1)Expert agreement: Medium Low (1.2)Feasibility rating: Difficult (2.5)
Initial Rationale:*Polices include more progressive Income taxes, raising property taxes and inheritance taxes for financing public goods
Round 1 Expert Responses &amp; Rationale:*Difficulty will vary by country with the US being the most difficult.... *Increasing taxes is not a suitable way to raise happiness. *There are not huge amounts of data on this, but what there is suggests it might help SWB *Tax increases are, of course, not an end in itself, but a means for redistribution to achieve greater equality. *The important but seldom made point here is that the biggest gains in fairness and progressiveness are obtained not by increasing the top nominal rates of tax but by limiting the means available and widely used to avoid of evade taxes. First get the current tax system is horizontally neutral and has widely accepted levels of desired progressivity, and then make sure that all play by the same rules and pay their assigned tax shares. *This is getting too deep into economic theory for most people to understand. I am also unaware of the relevant literature
*Not so cost effective for public sector inefficiencies and difficult to be accepted at political level today
*I think there is some evidence that this could work, but I think it is politically challenging, at least in some countries. - Cost Effectiveness</t>
  </si>
  <si>
    <t>Increase Taxes
More progressive Income taxes, raising property taxes and inheritance taxes to finance public goods
Rating: Average effectiveness (3.1)Expert agreement: Medium Low (1.2)Feasibility rating: Difficult (2.5)
Initial Rationale:*Polices include more progressive Income taxes, raising property taxes and inheritance taxes for financing public goods
Round 1 Expert Responses &amp; Rationale:*Difficulty will vary by country with the US being the most difficult.... *Increasing taxes is not a suitable way to raise happiness. *There are not huge amounts of data on this, but what there is suggests it might help SWB *Tax increases are, of course, not an end in itself, but a means for redistribution to achieve greater equality. *The important but seldom made point here is that the biggest gains in fairness and progressiveness are obtained not by increasing the top nominal rates of tax but by limiting the means available and widely used to avoid of evade taxes. First get the current tax system is horizontally neutral and has widely accepted levels of desired progressivity, and then make sure that all play by the same rules and pay their assigned tax shares. *This is getting too deep into economic theory for most people to understand. I am also unaware of the relevant literature
*Not so cost effective for public sector inefficiencies and difficult to be accepted at political level today
*I think there is some evidence that this could work, but I think it is politically challenging, at least in some countries. - Feasibility</t>
  </si>
  <si>
    <t>Reduce Unemployment
Policies include active welfare policies, restricting zero hoursâ€™ contracts, and increasing investment in employment bureaus.   
Rating: Effective (3.9)Expert agreement: Medium Low (1.14)Feasibility rating: Neutral (2.5)
Initial Rationale:*(Need Best strategies to long-term unemployment. Policies include active welfare policies, restrict zero hoursâ€™ contracts, and increase investment in employment bureaus.   
*Reduce unemployment through active welfare policies and range of other evidence-based methods. The SWB impacts of unemployment are very substantial, and only partly accounted for by loss of income, strongly suggesting that income replacement or protection is not an adequate substitute.
*Work quality and insecurity. Unchosen insecure employment can have outcomes almost as bad as unemployment. Governments or intermediaries can drive up the quality of work through work satisfaction surveys that foster competition between employers for work quality. This in turn can focus attention on workplace factors that drive SWB, such as having a boss who listens and respects you, or having a â€˜best friendâ€™ at work. Governments may still wish to put a floor under work quality, such as restricting zero-hour contracts.
*Unemployment has been documented in the empirical literature as being one of the most negative shocks having permanent effects on life satisfaction. To fight employment in the era of globalization and of industry 4.0, education must be oriented toward creative knowledge (competence approach to problem solving) and social skills (â€œempathy will save jobsâ€) as these two skills make us competitive with machines and low paid workers.
*Participation, empowerment and feeling useful to others are crucial factor enhancing life satisfaction. Policies to fight poverty should take this into account. They should be universal (not just employment subsidies but also income integration to those not in working age) but as well related to the performance of socially useful activities from the recipient in order to produce life satisfaction and not just economic safety
*Assist individuals to meet the basic needs of food, shelter, and clothing by facilitating job creation, as well as maintaining low unemployment and inflation
*I guess we do know enough about the effects of unemployment on life satisfaction to say that reducing it should be a high priority; even it means more inflation or has other adverse side effects.
*Insights from happiness research: Being unemployed negatively affect individual well-being far beyond the effects of the associated losses in income. Long-term unemployment is particularly detrimental to well-being, and there exists little hedonic adaptation to unemployment.
Suggestion: Governments should enact policies that minimize unemployment, in particular long-term unemployment, even if associated with increased inflation.Selected references: Clark et al. (2001), Di Tella et al. (2001), Ochsen and Welsch (2011
Round 1 Expert Responses &amp; Rationale:*This policy is far too interventionist. Bureaucracy does not increase happiness. *Addressing unemployment is more important than tackling inflation. *Being unemployed negatively affect individual well-being far beyond the effects of the associated losses in income. Long-term unemployment is particularly detrimental to well-being, and there exists little hedonic adaptation to unemployment. *This is a logical focus for attention, since unemployment is a strong drain on happiness. The best method to reduce unemployment and build happiness at the same time is to offer alternative community-building activities that create knowledge and social networks at the same time as they are reducing unemployment. (Such a program was tested in Canada, and found to contribute to social trust and engagement, and hence happiness in the expected ways. See the reports on the website of the Social Research and Demonstration Corporation srdc.ca) *This question is too complex to answer. What are 'zero hours' contracts'? *Very difficult and expensive. Every government want to reduce unemployment but effective way to do it are seldom found
*several things bundled here. BIT has developed some highly cot effective ways of improving active welfare policy - Happiness effectiveness</t>
  </si>
  <si>
    <t>Reduce Unemployment
Policies include active welfare policies, restricting zero hoursâ€™ contracts, and increasing investment in employment bureaus.   
Rating: Effective (3.9)Expert agreement: Medium Low (1.14)Feasibility rating: Neutral (2.5)
Initial Rationale:*(Need Best strategies to long-term unemployment. Policies include active welfare policies, restrict zero hoursâ€™ contracts, and increase investment in employment bureaus.   
*Reduce unemployment through active welfare policies and range of other evidence-based methods. The SWB impacts of unemployment are very substantial, and only partly accounted for by loss of income, strongly suggesting that income replacement or protection is not an adequate substitute.
*Work quality and insecurity. Unchosen insecure employment can have outcomes almost as bad as unemployment. Governments or intermediaries can drive up the quality of work through work satisfaction surveys that foster competition between employers for work quality. This in turn can focus attention on workplace factors that drive SWB, such as having a boss who listens and respects you, or having a â€˜best friendâ€™ at work. Governments may still wish to put a floor under work quality, such as restricting zero-hour contracts.
*Unemployment has been documented in the empirical literature as being one of the most negative shocks having permanent effects on life satisfaction. To fight employment in the era of globalization and of industry 4.0, education must be oriented toward creative knowledge (competence approach to problem solving) and social skills (â€œempathy will save jobsâ€) as these two skills make us competitive with machines and low paid workers.
*Participation, empowerment and feeling useful to others are crucial factor enhancing life satisfaction. Policies to fight poverty should take this into account. They should be universal (not just employment subsidies but also income integration to those not in working age) but as well related to the performance of socially useful activities from the recipient in order to produce life satisfaction and not just economic safety
*Assist individuals to meet the basic needs of food, shelter, and clothing by facilitating job creation, as well as maintaining low unemployment and inflation
*I guess we do know enough about the effects of unemployment on life satisfaction to say that reducing it should be a high priority; even it means more inflation or has other adverse side effects.
*Insights from happiness research: Being unemployed negatively affect individual well-being far beyond the effects of the associated losses in income. Long-term unemployment is particularly detrimental to well-being, and there exists little hedonic adaptation to unemployment.
Suggestion: Governments should enact policies that minimize unemployment, in particular long-term unemployment, even if associated with increased inflation.Selected references: Clark et al. (2001), Di Tella et al. (2001), Ochsen and Welsch (2011
Round 1 Expert Responses &amp; Rationale:*This policy is far too interventionist. Bureaucracy does not increase happiness. *Addressing unemployment is more important than tackling inflation. *Being unemployed negatively affect individual well-being far beyond the effects of the associated losses in income. Long-term unemployment is particularly detrimental to well-being, and there exists little hedonic adaptation to unemployment. *This is a logical focus for attention, since unemployment is a strong drain on happiness. The best method to reduce unemployment and build happiness at the same time is to offer alternative community-building activities that create knowledge and social networks at the same time as they are reducing unemployment. (Such a program was tested in Canada, and found to contribute to social trust and engagement, and hence happiness in the expected ways. See the reports on the website of the Social Research and Demonstration Corporation srdc.ca) *This question is too complex to answer. What are 'zero hours' contracts'? *Very difficult and expensive. Every government want to reduce unemployment but effective way to do it are seldom found
*several things bundled here. BIT has developed some highly cot effective ways of improving active welfare policy - Cost Effectiveness</t>
  </si>
  <si>
    <t>Reduce Unemployment
Policies include active welfare policies, restricting zero hoursâ€™ contracts, and increasing investment in employment bureaus.   
Rating: Effective (3.9)Expert agreement: Medium Low (1.14)Feasibility rating: Neutral (2.5)
Initial Rationale:*(Need Best strategies to long-term unemployment. Policies include active welfare policies, restrict zero hoursâ€™ contracts, and increase investment in employment bureaus.   
*Reduce unemployment through active welfare policies and range of other evidence-based methods. The SWB impacts of unemployment are very substantial, and only partly accounted for by loss of income, strongly suggesting that income replacement or protection is not an adequate substitute.
*Work quality and insecurity. Unchosen insecure employment can have outcomes almost as bad as unemployment. Governments or intermediaries can drive up the quality of work through work satisfaction surveys that foster competition between employers for work quality. This in turn can focus attention on workplace factors that drive SWB, such as having a boss who listens and respects you, or having a â€˜best friendâ€™ at work. Governments may still wish to put a floor under work quality, such as restricting zero-hour contracts.
*Unemployment has been documented in the empirical literature as being one of the most negative shocks having permanent effects on life satisfaction. To fight employment in the era of globalization and of industry 4.0, education must be oriented toward creative knowledge (competence approach to problem solving) and social skills (â€œempathy will save jobsâ€) as these two skills make us competitive with machines and low paid workers.
*Participation, empowerment and feeling useful to others are crucial factor enhancing life satisfaction. Policies to fight poverty should take this into account. They should be universal (not just employment subsidies but also income integration to those not in working age) but as well related to the performance of socially useful activities from the recipient in order to produce life satisfaction and not just economic safety
*Assist individuals to meet the basic needs of food, shelter, and clothing by facilitating job creation, as well as maintaining low unemployment and inflation
*I guess we do know enough about the effects of unemployment on life satisfaction to say that reducing it should be a high priority; even it means more inflation or has other adverse side effects.
*Insights from happiness research: Being unemployed negatively affect individual well-being far beyond the effects of the associated losses in income. Long-term unemployment is particularly detrimental to well-being, and there exists little hedonic adaptation to unemployment.
Suggestion: Governments should enact policies that minimize unemployment, in particular long-term unemployment, even if associated with increased inflation.Selected references: Clark et al. (2001), Di Tella et al. (2001), Ochsen and Welsch (2011
Round 1 Expert Responses &amp; Rationale:*This policy is far too interventionist. Bureaucracy does not increase happiness. *Addressing unemployment is more important than tackling inflation. *Being unemployed negatively affect individual well-being far beyond the effects of the associated losses in income. Long-term unemployment is particularly detrimental to well-being, and there exists little hedonic adaptation to unemployment. *This is a logical focus for attention, since unemployment is a strong drain on happiness. The best method to reduce unemployment and build happiness at the same time is to offer alternative community-building activities that create knowledge and social networks at the same time as they are reducing unemployment. (Such a program was tested in Canada, and found to contribute to social trust and engagement, and hence happiness in the expected ways. See the reports on the website of the Social Research and Demonstration Corporation srdc.ca) *This question is too complex to answer. What are 'zero hours' contracts'? *Very difficult and expensive. Every government want to reduce unemployment but effective way to do it are seldom found
*several things bundled here. BIT has developed some highly cot effective ways of improving active welfare policy - Feasibility</t>
  </si>
  <si>
    <t>Reduce Income Inequality
Promote full employment. Combat excessive inequality of incomes and wealth by means of progressive income taxes, property taxes, and inheritance taxes. 
Rating: Average effectiveness (3.5)
Expert agreement: Medium Low (1.1)
Feasibility rating: Difficult (2.1)
Initial Rationale:
*Reducing inequality. Given the well-known curvilinear relationship between SWB and income, it suggests that efforts to reduce inequality (at least balancing upward â€“ such as through minimum or â€˜living wagesâ€™) should disproportionately boost well-being. However, one has to work through all the other consequences of such policies too. Ethic heterogeneity may also stretch the social fabric, suggesting the case for active community and relationship building (see above) or seeking to calibrate immigration levels to the speed of social integration
*The answer depends crucially on the country. If citizens are exposed to systemic violence or poverty, then eliminating these sources of happiness threat is a clear priority.  For developed economies where such threats are no longer systemic, Governments should enable public policies that facilitate the three resources forming the â€˜Golden Triangle of Happinessâ€™ for all citizens. These could be by: â€¦. Providing each citizen with sufficient money through minimizing the Gini coefficient. 
*Income inequality in our society is at extremely high levels. As it has been shown inequality has a detrimental effect on life satisfaction via the relative income effect, especially when the perception of vertical mobility in the society is not high enough. Inequality therefore, exactly as environmental pollution, produces negative severe externalities in terms of unsatisfaction and when creating high inter-country differentials, strong and hardly controlled migratory flows. Reduction of inequality via increase of the economic wellbeing of the poor (also due to the concavity of the happiness income relationship) has therefore high social returns in terms of aggregate happiness. More progressive taxation, contrast to tax dodging and minimum income measures as described in point 6 should help on this point of view
*Addressing persistent or increasing income inequality. 
*Insights from happiness research: Comparison effects (negative externalities) substantially undermine the well-being stemming from consumption and income. Due to such comparisons, well-being is strongly negatively affected by inequality in the distribution of income and wealth.
Suggestion: Governments should combat excessive inequality of incomes and wealth by means of progressive income taxes, property taxes, and inheritance taxes. 
Selected references: Clark et al. (2008), Clark and Dâ€™Ambrosio (2015), Ebert and Welsch (2009), Layard (2006).
*Income-inequality is unrelated to happiness in nations, but gender-inequality is
*Implement aggressively progressive taxes to assure the top 10% of earners are making no more than 10x that of lowest earners.
Round 1 Expert Responses &amp; Rationale:
*"There is no correlation between average happiness and income inequality in nations, which suggests that the positive and negative effects of income inequality tend to balance.
*Full employment is another thing that can exist with and without income inequality"
*Pursuing happiness policy be raising progressive taxes leads to an increasing shadow economy and tax evasion. One must think of better approaches.  This is mixing 1d and 1f.
*"Globalization and computers and robots are all working in the other direction, and so this one will help, but is very challenging to combat through policy alone"
*Comparison effects (negative externalities) substantially undermine the well-being stemming from consumption and income. Due to such comparisons, well-being is strongly negatively affected by inequality in the distribution of income and wealth.
It is more important to reduce well-being inequality than income inequality, for the reasons outlines, and based on the evidence provided, in the World Happiness Report Update 2016, chapter 2.
*It would reduce negative happiness effects arising from relative income comparisons. Not easy given the cultural context
*I think the empirical evidence on inequality and its effects on well-being is very mixed. To the extent that these policies might work, I think it might be due more to the benefits for low-income earners as opposed to inequality per se.
*based heavily on cross-sectional inference - few intervention studies, understandably - Happiness effectiveness</t>
  </si>
  <si>
    <t>Reduce Income Inequality
Promote full employment. Combat excessive inequality of incomes and wealth by means of progressive income taxes, property taxes, and inheritance taxes. 
Rating: Average effectiveness (3.5)
Expert agreement: Medium Low (1.1)
Feasibility rating: Difficult (2.1)
Initial Rationale:
*Reducing inequality. Given the well-known curvilinear relationship between SWB and income, it suggests that efforts to reduce inequality (at least balancing upward â€“ such as through minimum or â€˜living wagesâ€™) should disproportionately boost well-being. However, one has to work through all the other consequences of such policies too. Ethic heterogeneity may also stretch the social fabric, suggesting the case for active community and relationship building (see above) or seeking to calibrate immigration levels to the speed of social integration
*The answer depends crucially on the country. If citizens are exposed to systemic violence or poverty, then eliminating these sources of happiness threat is a clear priority.  For developed economies where such threats are no longer systemic, Governments should enable public policies that facilitate the three resources forming the â€˜Golden Triangle of Happinessâ€™ for all citizens. These could be by: â€¦. Providing each citizen with sufficient money through minimizing the Gini coefficient. 
*Income inequality in our society is at extremely high levels. As it has been shown inequality has a detrimental effect on life satisfaction via the relative income effect, especially when the perception of vertical mobility in the society is not high enough. Inequality therefore, exactly as environmental pollution, produces negative severe externalities in terms of unsatisfaction and when creating high inter-country differentials, strong and hardly controlled migratory flows. Reduction of inequality via increase of the economic wellbeing of the poor (also due to the concavity of the happiness income relationship) has therefore high social returns in terms of aggregate happiness. More progressive taxation, contrast to tax dodging and minimum income measures as described in point 6 should help on this point of view
*Addressing persistent or increasing income inequality. 
*Insights from happiness research: Comparison effects (negative externalities) substantially undermine the well-being stemming from consumption and income. Due to such comparisons, well-being is strongly negatively affected by inequality in the distribution of income and wealth.
Suggestion: Governments should combat excessive inequality of incomes and wealth by means of progressive income taxes, property taxes, and inheritance taxes. 
Selected references: Clark et al. (2008), Clark and Dâ€™Ambrosio (2015), Ebert and Welsch (2009), Layard (2006).
*Income-inequality is unrelated to happiness in nations, but gender-inequality is
*Implement aggressively progressive taxes to assure the top 10% of earners are making no more than 10x that of lowest earners.
Round 1 Expert Responses &amp; Rationale:
*"There is no correlation between average happiness and income inequality in nations, which suggests that the positive and negative effects of income inequality tend to balance.
*Full employment is another thing that can exist with and without income inequality"
*Pursuing happiness policy be raising progressive taxes leads to an increasing shadow economy and tax evasion. One must think of better approaches.  This is mixing 1d and 1f.
*"Globalization and computers and robots are all working in the other direction, and so this one will help, but is very challenging to combat through policy alone"
*Comparison effects (negative externalities) substantially undermine the well-being stemming from consumption and income. Due to such comparisons, well-being is strongly negatively affected by inequality in the distribution of income and wealth.
It is more important to reduce well-being inequality than income inequality, for the reasons outlines, and based on the evidence provided, in the World Happiness Report Update 2016, chapter 2.
*It would reduce negative happiness effects arising from relative income comparisons. Not easy given the cultural context
*I think the empirical evidence on inequality and its effects on well-being is very mixed. To the extent that these policies might work, I think it might be due more to the benefits for low-income earners as opposed to inequality per se.
*based heavily on cross-sectional inference - few intervention studies, understandably - Cost Effectiveness</t>
  </si>
  <si>
    <t>Reduce Income Inequality
Promote full employment. Combat excessive inequality of incomes and wealth by means of progressive income taxes, property taxes, and inheritance taxes. 
Rating: Average effectiveness (3.5)
Expert agreement: Medium Low (1.1)
Feasibility rating: Difficult (2.1)
Initial Rationale:
*Reducing inequality. Given the well-known curvilinear relationship between SWB and income, it suggests that efforts to reduce inequality (at least balancing upward â€“ such as through minimum or â€˜living wagesâ€™) should disproportionately boost well-being. However, one has to work through all the other consequences of such policies too. Ethic heterogeneity may also stretch the social fabric, suggesting the case for active community and relationship building (see above) or seeking to calibrate immigration levels to the speed of social integration
*The answer depends crucially on the country. If citizens are exposed to systemic violence or poverty, then eliminating these sources of happiness threat is a clear priority.  For developed economies where such threats are no longer systemic, Governments should enable public policies that facilitate the three resources forming the â€˜Golden Triangle of Happinessâ€™ for all citizens. These could be by: â€¦. Providing each citizen with sufficient money through minimizing the Gini coefficient. 
*Income inequality in our society is at extremely high levels. As it has been shown inequality has a detrimental effect on life satisfaction via the relative income effect, especially when the perception of vertical mobility in the society is not high enough. Inequality therefore, exactly as environmental pollution, produces negative severe externalities in terms of unsatisfaction and when creating high inter-country differentials, strong and hardly controlled migratory flows. Reduction of inequality via increase of the economic wellbeing of the poor (also due to the concavity of the happiness income relationship) has therefore high social returns in terms of aggregate happiness. More progressive taxation, contrast to tax dodging and minimum income measures as described in point 6 should help on this point of view
*Addressing persistent or increasing income inequality. 
*Insights from happiness research: Comparison effects (negative externalities) substantially undermine the well-being stemming from consumption and income. Due to such comparisons, well-being is strongly negatively affected by inequality in the distribution of income and wealth.
Suggestion: Governments should combat excessive inequality of incomes and wealth by means of progressive income taxes, property taxes, and inheritance taxes. 
Selected references: Clark et al. (2008), Clark and Dâ€™Ambrosio (2015), Ebert and Welsch (2009), Layard (2006).
*Income-inequality is unrelated to happiness in nations, but gender-inequality is
*Implement aggressively progressive taxes to assure the top 10% of earners are making no more than 10x that of lowest earners.
Round 1 Expert Responses &amp; Rationale:
*"There is no correlation between average happiness and income inequality in nations, which suggests that the positive and negative effects of income inequality tend to balance.
*Full employment is another thing that can exist with and without income inequality"
*Pursuing happiness policy be raising progressive taxes leads to an increasing shadow economy and tax evasion. One must think of better approaches.  This is mixing 1d and 1f.
*"Globalization and computers and robots are all working in the other direction, and so this one will help, but is very challenging to combat through policy alone"
*Comparison effects (negative externalities) substantially undermine the well-being stemming from consumption and income. Due to such comparisons, well-being is strongly negatively affected by inequality in the distribution of income and wealth.
It is more important to reduce well-being inequality than income inequality, for the reasons outlines, and based on the evidence provided, in the World Happiness Report Update 2016, chapter 2.
*It would reduce negative happiness effects arising from relative income comparisons. Not easy given the cultural context
*I think the empirical evidence on inequality and its effects on well-being is very mixed. To the extent that these policies might work, I think it might be due more to the benefits for low-income earners as opposed to inequality per se.
*based heavily on cross-sectional inference - few intervention studies, understandably - Feasibility</t>
  </si>
  <si>
    <t>Stimulate Consumption of Stimulus Goods Over Comfort Goods
Restrain advertisement for passive consumption, such as beach holidays and alcohol, stimulate consumption of stimulus goods (in the Scitovsky sense) that require active involvement, such as sports or the mastery of a language.
Rating: Average effectiveness (3.2)Expert agreement: Low (1.5)Feasibility rating: Neutral (2.8)
Initial Rationale:*Comfort goods (such as excess eating and alcohol, gambling, etc.) are over-advertised in market economies and tend to create dependence that makes demand inelastic and ensures stable profits to sellers while unhappiness to buyers. Dependence however weakens willingness and capacity to invest in stimulus goods (in the Scitovsky sense) that, in turn, require costly training in terms of effort but allow enjoyment of goods that produce satisfaction (i.e. culture, mastery of languages and sports, spirituality). Policies should restrain advertisement on comfort goods (i.e. on gambling) in order to avoid that the more fragile part of the population is affected and sees its cognitive biases reinforced. They should instead make people aware of the importance of investing in stimulus goods 
Round 1 Expert Responses &amp; Rationale:*This sounds nice but again intervenes far too much into the private life of individuals. Happiness also means that one leaves people to decide for themselves. Beach holidays are not necessarily passive, for instance when young people surf the waves. *The main rationale for the happiness effectiveness of stimulus goods is their lack of comparison effects, as opposed to many comfort goods. *This is an area where the most relevant norms are set by market and social media rather than by governments.  The previous questions dealt with some of the same issues. *It was my proposal with the exception of beach holidays that I would not include in comfort goods *I think the empirical evidence for these types of activities has been oversold and is likely due to confounding factors in the design of the studies. Thus, I think that pursuing such programs at a large scale would be premature and would run a strong risk of reducing the perceived legitimacy of such efforts - Happiness effectiveness</t>
  </si>
  <si>
    <t>Stimulate Consumption of Stimulus Goods Over Comfort Goods
Restrain advertisement for passive consumption, such as beach holidays and alcohol, stimulate consumption of stimulus goods (in the Scitovsky sense) that require active involvement, such as sports or the mastery of a language.
Rating: Average effectiveness (3.2)Expert agreement: Low (1.5)Feasibility rating: Neutral (2.8)
Initial Rationale:*Comfort goods (such as excess eating and alcohol, gambling, etc.) are over-advertised in market economies and tend to create dependence that makes demand inelastic and ensures stable profits to sellers while unhappiness to buyers. Dependence however weakens willingness and capacity to invest in stimulus goods (in the Scitovsky sense) that, in turn, require costly training in terms of effort but allow enjoyment of goods that produce satisfaction (i.e. culture, mastery of languages and sports, spirituality). Policies should restrain advertisement on comfort goods (i.e. on gambling) in order to avoid that the more fragile part of the population is affected and sees its cognitive biases reinforced. They should instead make people aware of the importance of investing in stimulus goods 
Round 1 Expert Responses &amp; Rationale:*This sounds nice but again intervenes far too much into the private life of individuals. Happiness also means that one leaves people to decide for themselves. Beach holidays are not necessarily passive, for instance when young people surf the waves. *The main rationale for the happiness effectiveness of stimulus goods is their lack of comparison effects, as opposed to many comfort goods. *This is an area where the most relevant norms are set by market and social media rather than by governments.  The previous questions dealt with some of the same issues. *It was my proposal with the exception of beach holidays that I would not include in comfort goods *I think the empirical evidence for these types of activities has been oversold and is likely due to confounding factors in the design of the studies. Thus, I think that pursuing such programs at a large scale would be premature and would run a strong risk of reducing the perceived legitimacy of such efforts - Cost Effectiveness</t>
  </si>
  <si>
    <t>Stimulate Consumption of Stimulus Goods Over Comfort Goods
Restrain advertisement for passive consumption, such as beach holidays and alcohol, stimulate consumption of stimulus goods (in the Scitovsky sense) that require active involvement, such as sports or the mastery of a language.
Rating: Average effectiveness (3.2)Expert agreement: Low (1.5)Feasibility rating: Neutral (2.8)
Initial Rationale:*Comfort goods (such as excess eating and alcohol, gambling, etc.) are over-advertised in market economies and tend to create dependence that makes demand inelastic and ensures stable profits to sellers while unhappiness to buyers. Dependence however weakens willingness and capacity to invest in stimulus goods (in the Scitovsky sense) that, in turn, require costly training in terms of effort but allow enjoyment of goods that produce satisfaction (i.e. culture, mastery of languages and sports, spirituality). Policies should restrain advertisement on comfort goods (i.e. on gambling) in order to avoid that the more fragile part of the population is affected and sees its cognitive biases reinforced. They should instead make people aware of the importance of investing in stimulus goods 
Round 1 Expert Responses &amp; Rationale:*This sounds nice but again intervenes far too much into the private life of individuals. Happiness also means that one leaves people to decide for themselves. Beach holidays are not necessarily passive, for instance when young people surf the waves. *The main rationale for the happiness effectiveness of stimulus goods is their lack of comparison effects, as opposed to many comfort goods. *This is an area where the most relevant norms are set by market and social media rather than by governments.  The previous questions dealt with some of the same issues. *It was my proposal with the exception of beach holidays that I would not include in comfort goods *I think the empirical evidence for these types of activities has been oversold and is likely due to confounding factors in the design of the studies. Thus, I think that pursuing such programs at a large scale would be premature and would run a strong risk of reducing the perceived legitimacy of such efforts - Feasibility</t>
  </si>
  <si>
    <t>Reduce Working Hours
Afford individuals time: Increase leisure time through augmenting vacation time and reducing the number of hours worked each year.
Rating: Average effectiveness (3.4)Expert agreement: Medium Low (1.3)Feasibility rating: Neutral (3.2)
Initial Rationale:*Individuals tend to over-value money and under-value time.  Having time available outside of work is important to individualsâ€™ physical and mental well-being.  Increasing vacation days and reducing the number of hours worked each year are likely to contribute to increased happiness without compromising the basic needs of the citizens.  
*Improve work-life balance for workers, reduce workplace stress, improve job satisfaction, and promote a healthier and more supportive work environment.
*Afford individuals time: Increase leisure time through augmenting vacation time and reducing the number of hours worked each year.
Round 1 Expert Responses &amp; Rationale:*Reducing working hours does not necessarily raise happiness. In Switzerland voters recently declined a reduction in working hours in a referendum. This suggests that work length is not felt to be a chore by a majority of workers.
*This would also help with reducing unemployment as work hours can be spread across the population.
*Happiness effectiveness may depend on the initial situation. For instance, yearly working hours are low in Germany and high in the U.S. I do not think that a further reduction in Germany creates much happiness.
*Greater workplace flexibility is like to be the most effective way of making time available when and where it can be used best. - Happiness effectiveness</t>
  </si>
  <si>
    <t>Reduce Working Hours
Afford individuals time: Increase leisure time through augmenting vacation time and reducing the number of hours worked each year.
Rating: Average effectiveness (3.4)Expert agreement: Medium Low (1.3)Feasibility rating: Neutral (3.2)
Initial Rationale:*Individuals tend to over-value money and under-value time.  Having time available outside of work is important to individualsâ€™ physical and mental well-being.  Increasing vacation days and reducing the number of hours worked each year are likely to contribute to increased happiness without compromising the basic needs of the citizens.  
*Improve work-life balance for workers, reduce workplace stress, improve job satisfaction, and promote a healthier and more supportive work environment.
*Afford individuals time: Increase leisure time through augmenting vacation time and reducing the number of hours worked each year.
Round 1 Expert Responses &amp; Rationale:*Reducing working hours does not necessarily raise happiness. In Switzerland voters recently declined a reduction in working hours in a referendum. This suggests that work length is not felt to be a chore by a majority of workers.
*This would also help with reducing unemployment as work hours can be spread across the population.
*Happiness effectiveness may depend on the initial situation. For instance, yearly working hours are low in Germany and high in the U.S. I do not think that a further reduction in Germany creates much happiness.
*Greater workplace flexibility is like to be the most effective way of making time available when and where it can be used best. - Cost Effectiveness</t>
  </si>
  <si>
    <t>Reduce Working Hours
Afford individuals time: Increase leisure time through augmenting vacation time and reducing the number of hours worked each year.
Rating: Average effectiveness (3.4)Expert agreement: Medium Low (1.3)Feasibility rating: Neutral (3.2)
Initial Rationale:*Individuals tend to over-value money and under-value time.  Having time available outside of work is important to individualsâ€™ physical and mental well-being.  Increasing vacation days and reducing the number of hours worked each year are likely to contribute to increased happiness without compromising the basic needs of the citizens.  
*Improve work-life balance for workers, reduce workplace stress, improve job satisfaction, and promote a healthier and more supportive work environment.
*Afford individuals time: Increase leisure time through augmenting vacation time and reducing the number of hours worked each year.
Round 1 Expert Responses &amp; Rationale:*Reducing working hours does not necessarily raise happiness. In Switzerland voters recently declined a reduction in working hours in a referendum. This suggests that work length is not felt to be a chore by a majority of workers.
*This would also help with reducing unemployment as work hours can be spread across the population.
*Happiness effectiveness may depend on the initial situation. For instance, yearly working hours are low in Germany and high in the U.S. I do not think that a further reduction in Germany creates much happiness.
*Greater workplace flexibility is like to be the most effective way of making time available when and where it can be used best. - Feasibility</t>
  </si>
  <si>
    <t>Promote Healthy Eating
Stimulate consumption of fruits and vegetables. Subsidize healthy food (or taxed unhealthy food), better healthy diet education in schools. Restrain comfort foods e.g by taxing junk food and alcohol, limiting hours of sale, restricting advertising.  
Rating: Average effectiveness (3.4)Expert agreement: Low (1.4)Feasibility rating: Neutral (3.2)
Initial Rationale:*Favor the use of Fruits and Vegetables over Processed Foods â€“ policies include soda tax and junk food taxes, grocery story food placement restrictions, limit subsidies for sugar, corn, and soybean production (base of most processed foods), upgrade USDA standards for school lunches, outfit schools so they can cook food and not just warm premade meals, subsidize farmerâ€™s markets, limit fast food licenses.  
*Provide easy access to fresh fruits and vegetables. Eating fruits and vegetables is widely understood to be a healthy choice and is associated with both low obesity and low smoking rates -- and businesses can capitalize on this by making them easily available. Cities with high well-being often have farmerâ€™s markets that are readily accessible to the public, grocery stores that prioritize high-quality produce and restaurants that default to fruits or vegetables instead of fries with their entrees. Employers can apply these principles to the workplace by offering a fruit or vegetable choice with every cafeteria meal. Workers can also take turns bringing in fresh fruit or vegetables to share with their coworkers so there are always easy-to-grab fresh produce options.
*To promote healthy eating: Subsidized healthy food (or taxed unhealthy food), better healthy diet education in schools
*Restrain Comfort Goods â€“ Policies include taxing junk food and alcohol, limiting hours of sale, restricting advertising. 
Round 1 Expert Responses &amp; Rationale:*This is another set of changes best driven from the bottom by community action that builds the community at the same time as it is improving eating habits. *Our culture is going in that direction and therefore it will be more feasible in the future *Again, I know of no empirical evidence supporting the effectiveness of such proposals.  Furthermore, this is already a goal of public health campaigns, and my understanding is that it has proved difficult.
*subsidy on healthy food politically attractive but not very effective; tax on bads highly effective, but politically more sensitive - Happiness effectiveness</t>
  </si>
  <si>
    <t>Promote Healthy Eating
Stimulate consumption of fruits and vegetables. Subsidize healthy food (or taxed unhealthy food), better healthy diet education in schools. Restrain comfort foods e.g by taxing junk food and alcohol, limiting hours of sale, restricting advertising.  
Rating: Average effectiveness (3.4)Expert agreement: Low (1.4)Feasibility rating: Neutral (3.2)
Initial Rationale:*Favor the use of Fruits and Vegetables over Processed Foods â€“ policies include soda tax and junk food taxes, grocery story food placement restrictions, limit subsidies for sugar, corn, and soybean production (base of most processed foods), upgrade USDA standards for school lunches, outfit schools so they can cook food and not just warm premade meals, subsidize farmerâ€™s markets, limit fast food licenses.  
*Provide easy access to fresh fruits and vegetables. Eating fruits and vegetables is widely understood to be a healthy choice and is associated with both low obesity and low smoking rates -- and businesses can capitalize on this by making them easily available. Cities with high well-being often have farmerâ€™s markets that are readily accessible to the public, grocery stores that prioritize high-quality produce and restaurants that default to fruits or vegetables instead of fries with their entrees. Employers can apply these principles to the workplace by offering a fruit or vegetable choice with every cafeteria meal. Workers can also take turns bringing in fresh fruit or vegetables to share with their coworkers so there are always easy-to-grab fresh produce options.
*To promote healthy eating: Subsidized healthy food (or taxed unhealthy food), better healthy diet education in schools
*Restrain Comfort Goods â€“ Policies include taxing junk food and alcohol, limiting hours of sale, restricting advertising. 
Round 1 Expert Responses &amp; Rationale:*This is another set of changes best driven from the bottom by community action that builds the community at the same time as it is improving eating habits. *Our culture is going in that direction and therefore it will be more feasible in the future *Again, I know of no empirical evidence supporting the effectiveness of such proposals.  Furthermore, this is already a goal of public health campaigns, and my understanding is that it has proved difficult.
*subsidy on healthy food politically attractive but not very effective; tax on bads highly effective, but politically more sensitive - Cost Effectiveness</t>
  </si>
  <si>
    <t>Promote Healthy Eating
Stimulate consumption of fruits and vegetables. Subsidize healthy food (or taxed unhealthy food), better healthy diet education in schools. Restrain comfort foods e.g by taxing junk food and alcohol, limiting hours of sale, restricting advertising.  
Rating: Average effectiveness (3.4)Expert agreement: Low (1.4)Feasibility rating: Neutral (3.2)
Initial Rationale:*Favor the use of Fruits and Vegetables over Processed Foods â€“ policies include soda tax and junk food taxes, grocery story food placement restrictions, limit subsidies for sugar, corn, and soybean production (base of most processed foods), upgrade USDA standards for school lunches, outfit schools so they can cook food and not just warm premade meals, subsidize farmerâ€™s markets, limit fast food licenses.  
*Provide easy access to fresh fruits and vegetables. Eating fruits and vegetables is widely understood to be a healthy choice and is associated with both low obesity and low smoking rates -- and businesses can capitalize on this by making them easily available. Cities with high well-being often have farmerâ€™s markets that are readily accessible to the public, grocery stores that prioritize high-quality produce and restaurants that default to fruits or vegetables instead of fries with their entrees. Employers can apply these principles to the workplace by offering a fruit or vegetable choice with every cafeteria meal. Workers can also take turns bringing in fresh fruit or vegetables to share with their coworkers so there are always easy-to-grab fresh produce options.
*To promote healthy eating: Subsidized healthy food (or taxed unhealthy food), better healthy diet education in schools
*Restrain Comfort Goods â€“ Policies include taxing junk food and alcohol, limiting hours of sale, restricting advertising. 
Round 1 Expert Responses &amp; Rationale:*This is another set of changes best driven from the bottom by community action that builds the community at the same time as it is improving eating habits. *Our culture is going in that direction and therefore it will be more feasible in the future *Again, I know of no empirical evidence supporting the effectiveness of such proposals.  Furthermore, this is already a goal of public health campaigns, and my understanding is that it has proved difficult.
*subsidy on healthy food politically attractive but not very effective; tax on bads highly effective, but politically more sensitive - Feasibility</t>
  </si>
  <si>
    <t>Promote Sports
Publicly sponsored races, low-cost public gyms, better exercise education in schools, city parks, public transportation.
Rating: Average effectiveness (3.4)Expert agreement: Medium Low (1.3)Feasibility rating: Neutral (3.2)
Initial Rationale:*To promote exercise:  Publicly sponsored races, low-cost public gyms, better exercise education in schools, city parks, public transportation 
*Make sure there are safe places to exercise. Nearly all cities with high well-being provide their residents with safe places to exercise, something workplaces can emulate. Though some employers provide on-site fitness centers, many are reluctant to do so despite the proven return on investment in enhanced productivity and reduced use of healthcare. Companies that are unwilling or unable to provide on-site exercise facilities could offer partial reimbursement for fitness center membership (with required proof of usage) or corporate partnerships that exchange large groups of memberships for discounted rates. To ensure that employees use these facilities, they must feel physically and psychologically secure entering and exiting. Businesses should subsidize membership only to fitness clubs that provide a safe environment for their employees, and employees must always feel welcome and encouraged to use facilities (internal or external) regardless of their health history or current health status.
Round 1 Expert Responses &amp; Rationale:*Too many items lumped together here:  e.g. sports with parks. *Much of this is already happening. And is driven mainly by participants and volunteers, itself another source of happiness. *Our culture is going in that direction and therefore it will be more feasible in the future - Happiness effectiveness</t>
  </si>
  <si>
    <t>Promote Sports
Publicly sponsored races, low-cost public gyms, better exercise education in schools, city parks, public transportation.
Rating: Average effectiveness (3.4)Expert agreement: Medium Low (1.3)Feasibility rating: Neutral (3.2)
Initial Rationale:*To promote exercise:  Publicly sponsored races, low-cost public gyms, better exercise education in schools, city parks, public transportation 
*Make sure there are safe places to exercise. Nearly all cities with high well-being provide their residents with safe places to exercise, something workplaces can emulate. Though some employers provide on-site fitness centers, many are reluctant to do so despite the proven return on investment in enhanced productivity and reduced use of healthcare. Companies that are unwilling or unable to provide on-site exercise facilities could offer partial reimbursement for fitness center membership (with required proof of usage) or corporate partnerships that exchange large groups of memberships for discounted rates. To ensure that employees use these facilities, they must feel physically and psychologically secure entering and exiting. Businesses should subsidize membership only to fitness clubs that provide a safe environment for their employees, and employees must always feel welcome and encouraged to use facilities (internal or external) regardless of their health history or current health status.
Round 1 Expert Responses &amp; Rationale:*Too many items lumped together here:  e.g. sports with parks. *Much of this is already happening. And is driven mainly by participants and volunteers, itself another source of happiness. *Our culture is going in that direction and therefore it will be more feasible in the future - Cost Effectiveness</t>
  </si>
  <si>
    <t>Promote Sports
Publicly sponsored races, low-cost public gyms, better exercise education in schools, city parks, public transportation.
Rating: Average effectiveness (3.4)Expert agreement: Medium Low (1.3)Feasibility rating: Neutral (3.2)
Initial Rationale:*To promote exercise:  Publicly sponsored races, low-cost public gyms, better exercise education in schools, city parks, public transportation 
*Make sure there are safe places to exercise. Nearly all cities with high well-being provide their residents with safe places to exercise, something workplaces can emulate. Though some employers provide on-site fitness centers, many are reluctant to do so despite the proven return on investment in enhanced productivity and reduced use of healthcare. Companies that are unwilling or unable to provide on-site exercise facilities could offer partial reimbursement for fitness center membership (with required proof of usage) or corporate partnerships that exchange large groups of memberships for discounted rates. To ensure that employees use these facilities, they must feel physically and psychologically secure entering and exiting. Businesses should subsidize membership only to fitness clubs that provide a safe environment for their employees, and employees must always feel welcome and encouraged to use facilities (internal or external) regardless of their health history or current health status.
Round 1 Expert Responses &amp; Rationale:*Too many items lumped together here:  e.g. sports with parks. *Much of this is already happening. And is driven mainly by participants and volunteers, itself another source of happiness. *Our culture is going in that direction and therefore it will be more feasible in the future - Feasibility</t>
  </si>
  <si>
    <t>Reduce Use of Cars
Policies include requiring narrower traffic lanes, lowering speed limits, widening sidewalks, adding bicycling lanes.
Rating: Average effectiveness (2.6)Expert agreement: Medium Low (1.2)Feasibility rating: Neutral (2.6)
Initial Rationale:*Road designs to favor humans over cars.  Policies include requiring narrower traffic lanes, lowering speed limits, widening sidewalks, adding bicycling lanes, eliminating one-way streets e.g. Complete Streets Policies 
Round 1 Expert Responses &amp; Rationale:*GENERAL COMMENTS ON "ENVIRONMENT":(a) The economics of happiness offers a way to calculate the happiness value of Ëœgreen variables"â„¢ and to weigh those against the happiness value to people of extra income and consumption. The literature suggests that green variables have large direct effects on human well being, whereas greater consumption of things in Western society cannot be expected to make us much happier. (b) With respect to the environment, non-linearities are important. Both the happiness effectiveness and the cost effectiveness are much greater at poor levels of environmental quality than at high levels. Best to do this in ways that improves the social interactions between and among walkers, cyclists and drivers. This aspect is often forgotten, and soon the parties start thinking of themselves as competing for scarce space instead of cooperating in getting around in healthy and efficient ways. Friendly and convenient public transit the most important part, especially in crowded cities. *I would be good to do so but I do not see the link with happiness except if it reduces traffic congestions and commuting time (not granted however)
*I would love it if this would work, and there is a bit of empirical evidence here. However, I think the studies here are not strong, and I would like to see more before advocating for such a position. - Happiness effectiveness</t>
  </si>
  <si>
    <t>Reduce Use of Cars
Policies include requiring narrower traffic lanes, lowering speed limits, widening sidewalks, adding bicycling lanes.
Rating: Average effectiveness (2.6)Expert agreement: Medium Low (1.2)Feasibility rating: Neutral (2.6)
Initial Rationale:*Road designs to favor humans over cars.  Policies include requiring narrower traffic lanes, lowering speed limits, widening sidewalks, adding bicycling lanes, eliminating one-way streets e.g. Complete Streets Policies 
Round 1 Expert Responses &amp; Rationale:*GENERAL COMMENTS ON "ENVIRONMENT":(a) The economics of happiness offers a way to calculate the happiness value of Ëœgreen variables"â„¢ and to weigh those against the happiness value to people of extra income and consumption. The literature suggests that green variables have large direct effects on human well being, whereas greater consumption of things in Western society cannot be expected to make us much happier. (b) With respect to the environment, non-linearities are important. Both the happiness effectiveness and the cost effectiveness are much greater at poor levels of environmental quality than at high levels. Best to do this in ways that improves the social interactions between and among walkers, cyclists and drivers. This aspect is often forgotten, and soon the parties start thinking of themselves as competing for scarce space instead of cooperating in getting around in healthy and efficient ways. Friendly and convenient public transit the most important part, especially in crowded cities. *I would be good to do so but I do not see the link with happiness except if it reduces traffic congestions and commuting time (not granted however)
*I would love it if this would work, and there is a bit of empirical evidence here. However, I think the studies here are not strong, and I would like to see more before advocating for such a position. - Cost Effectiveness</t>
  </si>
  <si>
    <t>Reduce Use of Cars
Policies include requiring narrower traffic lanes, lowering speed limits, widening sidewalks, adding bicycling lanes.
Rating: Average effectiveness (2.6)Expert agreement: Medium Low (1.2)Feasibility rating: Neutral (2.6)
Initial Rationale:*Road designs to favor humans over cars.  Policies include requiring narrower traffic lanes, lowering speed limits, widening sidewalks, adding bicycling lanes, eliminating one-way streets e.g. Complete Streets Policies 
Round 1 Expert Responses &amp; Rationale:*GENERAL COMMENTS ON "ENVIRONMENT":(a) The economics of happiness offers a way to calculate the happiness value of Ëœgreen variables"â„¢ and to weigh those against the happiness value to people of extra income and consumption. The literature suggests that green variables have large direct effects on human well being, whereas greater consumption of things in Western society cannot be expected to make us much happier. (b) With respect to the environment, non-linearities are important. Both the happiness effectiveness and the cost effectiveness are much greater at poor levels of environmental quality than at high levels. Best to do this in ways that improves the social interactions between and among walkers, cyclists and drivers. This aspect is often forgotten, and soon the parties start thinking of themselves as competing for scarce space instead of cooperating in getting around in healthy and efficient ways. Friendly and convenient public transit the most important part, especially in crowded cities. *I would be good to do so but I do not see the link with happiness except if it reduces traffic congestions and commuting time (not granted however)
*I would love it if this would work, and there is a bit of empirical evidence here. However, I think the studies here are not strong, and I would like to see more before advocating for such a position. - Feasibility</t>
  </si>
  <si>
    <t>Support of Fairs and Festivals
Examples include Farmers Markets, fairs, music and ethnic festivals. Supports social interaction.
Rating: Average effectiveness (3.0)Expert agreement: Medium Low (1.3)Feasibility rating: Easy (3.9)
Initial Rationale:*Examples include Farmers Markets, fairs, music and ethnic festivals.  
Round 1 Expert Responses &amp; Rationale:*There is momentum here, but encouragement would help, including pulling back some of the municipal ordinances that make pop-up events and markets difficult.
*Relational life is crucial for happiness *We need to be careful...these types of policies would likely be appealing to the academics who are doing this research and evaluating these policies (including me). This may also affect our interpretation of the empirical evidence for such policies. However, many would be skeptical, and I'm not sure that empirical evidence exists supporting their effectiveness. - Happiness effectiveness</t>
  </si>
  <si>
    <t>Support of Fairs and Festivals
Examples include Farmers Markets, fairs, music and ethnic festivals. Supports social interaction.
Rating: Average effectiveness (3.0)Expert agreement: Medium Low (1.3)Feasibility rating: Easy (3.9)
Initial Rationale:*Examples include Farmers Markets, fairs, music and ethnic festivals.  
Round 1 Expert Responses &amp; Rationale:*There is momentum here, but encouragement would help, including pulling back some of the municipal ordinances that make pop-up events and markets difficult.
*Relational life is crucial for happiness *We need to be careful...these types of policies would likely be appealing to the academics who are doing this research and evaluating these policies (including me). This may also affect our interpretation of the empirical evidence for such policies. However, many would be skeptical, and I'm not sure that empirical evidence exists supporting their effectiveness. - Cost Effectiveness</t>
  </si>
  <si>
    <t>Support of Fairs and Festivals
Examples include Farmers Markets, fairs, music and ethnic festivals. Supports social interaction.
Rating: Average effectiveness (3.0)Expert agreement: Medium Low (1.3)Feasibility rating: Easy (3.9)
Initial Rationale:*Examples include Farmers Markets, fairs, music and ethnic festivals.  
Round 1 Expert Responses &amp; Rationale:*There is momentum here, but encouragement would help, including pulling back some of the municipal ordinances that make pop-up events and markets difficult.
*Relational life is crucial for happiness *We need to be careful...these types of policies would likely be appealing to the academics who are doing this research and evaluating these policies (including me). This may also affect our interpretation of the empirical evidence for such policies. However, many would be skeptical, and I'm not sure that empirical evidence exists supporting their effectiveness. - Feasibility</t>
  </si>
  <si>
    <t>Decentralize
Transfer powers from the state to regions and cities in law making and taxing. Accept differences for the sake of greater involvement of citizens.
Rating: Average effectiveness (3.2)Expert agreement: Low (1.5)Feasibility rating: Neutral (2.8)
Initial Rationale:*Transfer powers from the state to regions and cities in law making and taxing. Accept differences for the sake of greater involvement of citizens
Round 1 Expert Responses &amp; Rationale:*Important to get the most from decentralization by sharing blueprints, successes, best practices and horror stories, to let the good ideas propagate.
*No evidence of effectiveness and could have unintended consequences (e.g., in the U.S. where the federal government has been instrumental in addressing problematic racial policies in individual states and communities). - Happiness effectiveness</t>
  </si>
  <si>
    <t>Decentralize
Transfer powers from the state to regions and cities in law making and taxing. Accept differences for the sake of greater involvement of citizens.
Rating: Average effectiveness (3.2)Expert agreement: Low (1.5)Feasibility rating: Neutral (2.8)
Initial Rationale:*Transfer powers from the state to regions and cities in law making and taxing. Accept differences for the sake of greater involvement of citizens
Round 1 Expert Responses &amp; Rationale:*Important to get the most from decentralization by sharing blueprints, successes, best practices and horror stories, to let the good ideas propagate.
*No evidence of effectiveness and could have unintended consequences (e.g., in the U.S. where the federal government has been instrumental in addressing problematic racial policies in individual states and communities). - Cost Effectiveness</t>
  </si>
  <si>
    <t>Decentralize
Transfer powers from the state to regions and cities in law making and taxing. Accept differences for the sake of greater involvement of citizens.
Rating: Average effectiveness (3.2)Expert agreement: Low (1.5)Feasibility rating: Neutral (2.8)
Initial Rationale:*Transfer powers from the state to regions and cities in law making and taxing. Accept differences for the sake of greater involvement of citizens
Round 1 Expert Responses &amp; Rationale:*Important to get the most from decentralization by sharing blueprints, successes, best practices and horror stories, to let the good ideas propagate.
*No evidence of effectiveness and could have unintended consequences (e.g., in the U.S. where the federal government has been instrumental in addressing problematic racial policies in individual states and communities). - Feasibility</t>
  </si>
  <si>
    <t>Be Explicit About Focus on Greater Happiness
Mention this aim in political communication, ensure that residents know that we aim at happiness in the sense of life-satisfaction, measure that happiness on a regular basis and assess the effects of policies on happiness.
Rating: Average effectiveness (3.2)Expert agreement: Low (1.3)Feasibility rating: Easy (3.7)
Initial Rationale:*Focus on Maximizing Life Satisfaction -- Develop measurements and focus on maximizing Life Satisfactionâ€”adopt or develop notion of Gross National Happiness and adopt it as measuring stick of success
*Introduce standard measures to stand alongside GDP etc. that capture subjective well-being, and ensure sample sizes large enough to enable reliable comparisons between regions and cities.
*A smart move is to involve the public themselves in framing these measures, though it makes sense that they are comparable with those used by other countries (UK settled on 4 headline items: life satisfaction, happiness, anxiety (lack of), and feeling that the things you do are worthwhile)
*Provide a strong, sustained voice of commitment to well-being.  One of the biggest mistakes that leaders can make is to treat well-being as nothing more than a benefits program or some sort of fringe, flavor-of-the-month initiative.  Those who do leave vast amount of untapped potential sitting on the table.  Those who donâ€™t, in contrast, deliver a very clear message to their constituents that say, â€œThis is who we are, this is important to us, and this is never, ever, going away.â€  Above all else, residents of communities and employees of organizations need to understand very clearly that a culture of well-being is here to stay, and that they are expected to be a part of it
*Verbalize a consistent and uniform definition of what is meant by â€œwell-beingâ€.  Leaders of communities and organizations need to be on the same page about what well-being is.  Gallup research has shown that well-being interventions are proven to be more effective and greater improvement in well-being is realized when recipients gain knowledge of what is meant by it.  The key to this is to have every leader singing off of the same song sheet and talking about it the same way.
*Lead by example, set the agenda, and use the bully pulpit.  Leaders matter in many ways when it comes to well-being, perhaps nothing more so than when it comes to setting an example for others to follow.  This doesnâ€™t just mean showing up in the company fitness center or appearing at local events; it also means establishing hard policies in city or state workplaces that directly influence the foods that employees consume, how they are incentivized for good health, the opportunities and encouragement they receive for building financial security, and what is expected of their conduct at home and in their communities.
*Ensure that residents believe that their well-being is authentically cared about.  Across multiple studies, this metric consistently ranks at or near the top of the most important vanguards of well-being.  It canâ€™t just be about the reduced health utilization or other economic outcomes that the community stands to gain.  It also needs to be about delivering the message that the well-being of residents matters in its own right.  
*Scientifically evaluate the effectiveness of programs as a function of change in well-being over time.  Among the biggest misses observed inside of communities that execute well-being interventions is to actually test whether or not they are working.  What percentage of residents is participating in programs that stand to benefit from them?  How does their well-being change over time?  Keep funding the programs that are doing some good.  Drop the programs that arenâ€™t.
Round 1 Expert Responses &amp; Rationale:*It would be simple to make life evaluations part of all major surveys and social experiments, to add positive mental states and life evaluations to every GP's list of questions, and to rebuild police forces and prisons with better lives for all as the explicit objectives. But it needs to be organic change driven from within, and not a top-down edict. Government does have a role in the collection of data, the support of research, and the enabling management of public institutions. *I do not think that this matters per se It is important what we do to increase life satisfaction of the citizens *Could have unintended consequences, due to public's skepticism about the ability to improve happiness or differences in opinion about the value of happiness as a goal. - Happiness effectiveness</t>
  </si>
  <si>
    <t>Be Explicit About Focus on Greater Happiness
Mention this aim in political communication, ensure that residents know that we aim at happiness in the sense of life-satisfaction, measure that happiness on a regular basis and assess the effects of policies on happiness.
Rating: Average effectiveness (3.2)Expert agreement: Low (1.3)Feasibility rating: Easy (3.7)
Initial Rationale:*Focus on Maximizing Life Satisfaction -- Develop measurements and focus on maximizing Life Satisfactionâ€”adopt or develop notion of Gross National Happiness and adopt it as measuring stick of success
*Introduce standard measures to stand alongside GDP etc. that capture subjective well-being, and ensure sample sizes large enough to enable reliable comparisons between regions and cities.
*A smart move is to involve the public themselves in framing these measures, though it makes sense that they are comparable with those used by other countries (UK settled on 4 headline items: life satisfaction, happiness, anxiety (lack of), and feeling that the things you do are worthwhile)
*Provide a strong, sustained voice of commitment to well-being.  One of the biggest mistakes that leaders can make is to treat well-being as nothing more than a benefits program or some sort of fringe, flavor-of-the-month initiative.  Those who do leave vast amount of untapped potential sitting on the table.  Those who donâ€™t, in contrast, deliver a very clear message to their constituents that say, â€œThis is who we are, this is important to us, and this is never, ever, going away.â€  Above all else, residents of communities and employees of organizations need to understand very clearly that a culture of well-being is here to stay, and that they are expected to be a part of it
*Verbalize a consistent and uniform definition of what is meant by â€œwell-beingâ€.  Leaders of communities and organizations need to be on the same page about what well-being is.  Gallup research has shown that well-being interventions are proven to be more effective and greater improvement in well-being is realized when recipients gain knowledge of what is meant by it.  The key to this is to have every leader singing off of the same song sheet and talking about it the same way.
*Lead by example, set the agenda, and use the bully pulpit.  Leaders matter in many ways when it comes to well-being, perhaps nothing more so than when it comes to setting an example for others to follow.  This doesnâ€™t just mean showing up in the company fitness center or appearing at local events; it also means establishing hard policies in city or state workplaces that directly influence the foods that employees consume, how they are incentivized for good health, the opportunities and encouragement they receive for building financial security, and what is expected of their conduct at home and in their communities.
*Ensure that residents believe that their well-being is authentically cared about.  Across multiple studies, this metric consistently ranks at or near the top of the most important vanguards of well-being.  It canâ€™t just be about the reduced health utilization or other economic outcomes that the community stands to gain.  It also needs to be about delivering the message that the well-being of residents matters in its own right.  
*Scientifically evaluate the effectiveness of programs as a function of change in well-being over time.  Among the biggest misses observed inside of communities that execute well-being interventions is to actually test whether or not they are working.  What percentage of residents is participating in programs that stand to benefit from them?  How does their well-being change over time?  Keep funding the programs that are doing some good.  Drop the programs that arenâ€™t.
Round 1 Expert Responses &amp; Rationale:*It would be simple to make life evaluations part of all major surveys and social experiments, to add positive mental states and life evaluations to every GP's list of questions, and to rebuild police forces and prisons with better lives for all as the explicit objectives. But it needs to be organic change driven from within, and not a top-down edict. Government does have a role in the collection of data, the support of research, and the enabling management of public institutions. *I do not think that this matters per se It is important what we do to increase life satisfaction of the citizens *Could have unintended consequences, due to public's skepticism about the ability to improve happiness or differences in opinion about the value of happiness as a goal. - Cost Effectiveness</t>
  </si>
  <si>
    <t>Be Explicit About Focus on Greater Happiness
Mention this aim in political communication, ensure that residents know that we aim at happiness in the sense of life-satisfaction, measure that happiness on a regular basis and assess the effects of policies on happiness.
Rating: Average effectiveness (3.2)Expert agreement: Low (1.3)Feasibility rating: Easy (3.7)
Initial Rationale:*Focus on Maximizing Life Satisfaction -- Develop measurements and focus on maximizing Life Satisfactionâ€”adopt or develop notion of Gross National Happiness and adopt it as measuring stick of success
*Introduce standard measures to stand alongside GDP etc. that capture subjective well-being, and ensure sample sizes large enough to enable reliable comparisons between regions and cities.
*A smart move is to involve the public themselves in framing these measures, though it makes sense that they are comparable with those used by other countries (UK settled on 4 headline items: life satisfaction, happiness, anxiety (lack of), and feeling that the things you do are worthwhile)
*Provide a strong, sustained voice of commitment to well-being.  One of the biggest mistakes that leaders can make is to treat well-being as nothing more than a benefits program or some sort of fringe, flavor-of-the-month initiative.  Those who do leave vast amount of untapped potential sitting on the table.  Those who donâ€™t, in contrast, deliver a very clear message to their constituents that say, â€œThis is who we are, this is important to us, and this is never, ever, going away.â€  Above all else, residents of communities and employees of organizations need to understand very clearly that a culture of well-being is here to stay, and that they are expected to be a part of it
*Verbalize a consistent and uniform definition of what is meant by â€œwell-beingâ€.  Leaders of communities and organizations need to be on the same page about what well-being is.  Gallup research has shown that well-being interventions are proven to be more effective and greater improvement in well-being is realized when recipients gain knowledge of what is meant by it.  The key to this is to have every leader singing off of the same song sheet and talking about it the same way.
*Lead by example, set the agenda, and use the bully pulpit.  Leaders matter in many ways when it comes to well-being, perhaps nothing more so than when it comes to setting an example for others to follow.  This doesnâ€™t just mean showing up in the company fitness center or appearing at local events; it also means establishing hard policies in city or state workplaces that directly influence the foods that employees consume, how they are incentivized for good health, the opportunities and encouragement they receive for building financial security, and what is expected of their conduct at home and in their communities.
*Ensure that residents believe that their well-being is authentically cared about.  Across multiple studies, this metric consistently ranks at or near the top of the most important vanguards of well-being.  It canâ€™t just be about the reduced health utilization or other economic outcomes that the community stands to gain.  It also needs to be about delivering the message that the well-being of residents matters in its own right.  
*Scientifically evaluate the effectiveness of programs as a function of change in well-being over time.  Among the biggest misses observed inside of communities that execute well-being interventions is to actually test whether or not they are working.  What percentage of residents is participating in programs that stand to benefit from them?  How does their well-being change over time?  Keep funding the programs that are doing some good.  Drop the programs that arenâ€™t.
Round 1 Expert Responses &amp; Rationale:*It would be simple to make life evaluations part of all major surveys and social experiments, to add positive mental states and life evaluations to every GP's list of questions, and to rebuild police forces and prisons with better lives for all as the explicit objectives. But it needs to be organic change driven from within, and not a top-down edict. Government does have a role in the collection of data, the support of research, and the enabling management of public institutions. *I do not think that this matters per se It is important what we do to increase life satisfaction of the citizens *Could have unintended consequences, due to public's skepticism about the ability to improve happiness or differences in opinion about the value of happiness as a goal. - Feasibility</t>
  </si>
  <si>
    <t>Bring Life Skills to Schools
Curricula that focus on life-skills (such as Englandâ€™s â€˜Healthy Mindsâ€™), mindfulness (e.g. â€˜Mind Upâ€™), mental health, social skills and financial literacy. Rank schools not only on cognitive outcomes, such as performance on math, but also on the wider life skills learned.
Rating: Effective (3.8)Expert agreement: Medium Low (1.2)Feasibility rating: Neutral (3.5)
Initial Rationale:*National Teaching Standards to prioritize critical thinking and life skills over testing scores -- de-emphasize testing cores (e.g. No Child Left Behind) over curriculum that focuses on life skills (e.g. Englandâ€™s Healthy Minds program) and mindfulness (e.g. Mind Up), specific talents over academic prowess, resiliency, critical thinking, financial literacy, creativity, relationship and empathy
*Build character and resilience in schools. Recent interventions studies across countries suggest that such interventions both increase SWB and improve educational attainment.
*Specifically nurture relationship skills and empathy in schools, as part of the core curriculum. On the latter, structured activities that involve listening to the interests and needs of others looks promising.
*Teach life-skills using evidence-based materials in every school. The English pilot curriculum (Healthy Minds) of one hour a week is a good model for secondary schools. http://www.healthymindsinschools.org/
*Service programs for Teenagers -- Introduction to service within the high school curriculum or as a 3-6-month extension â€“ so that students can experience how helping others feels in their own psychology (reduces anxiety, uncertainty, lack of feeling needed, etc.
*Support autonomy development in education
*Funding for schools to teach emotion regulation and happiness strategies (socio-emotional learning)
*Mental health education in schools â€“ emphasize character building and social skills  
*Knowledge also enables individuals to make rational or better decisions. Some individuals may be both resource and information constrained.  For example, if individuals are driven to keep up with the Joneses, by purchasing luxury items or even homes that they cannot afford, they may be saddled with payments for many years and as a consequence their happiness may be adversely affected.  In this situation, government policy would be better directed in educating individuals through non-profit financial planning centers and rather than providing financial incentives for home ownership.  This is especially important in todayâ€™s economy since many individuals have saddled themselves with expensive homes to take advantage of historically low interest rates. Should these rates rise, these individualsâ€™ levels of happiness may plummet.
Round 1 Expert Responses &amp; Rationale:*Why not? and be sure to measure happiness regularly, as will be done in the next round of PISA - Happiness effectiveness</t>
  </si>
  <si>
    <t>Bring Life Skills to Schools
Curricula that focus on life-skills (such as Englandâ€™s â€˜Healthy Mindsâ€™), mindfulness (e.g. â€˜Mind Upâ€™), mental health, social skills and financial literacy. Rank schools not only on cognitive outcomes, such as performance on math, but also on the wider life skills learned.
Rating: Effective (3.8)Expert agreement: Medium Low (1.2)Feasibility rating: Neutral (3.5)
Initial Rationale:*National Teaching Standards to prioritize critical thinking and life skills over testing scores -- de-emphasize testing cores (e.g. No Child Left Behind) over curriculum that focuses on life skills (e.g. Englandâ€™s Healthy Minds program) and mindfulness (e.g. Mind Up), specific talents over academic prowess, resiliency, critical thinking, financial literacy, creativity, relationship and empathy
*Build character and resilience in schools. Recent interventions studies across countries suggest that such interventions both increase SWB and improve educational attainment.
*Specifically nurture relationship skills and empathy in schools, as part of the core curriculum. On the latter, structured activities that involve listening to the interests and needs of others looks promising.
*Teach life-skills using evidence-based materials in every school. The English pilot curriculum (Healthy Minds) of one hour a week is a good model for secondary schools. http://www.healthymindsinschools.org/
*Service programs for Teenagers -- Introduction to service within the high school curriculum or as a 3-6-month extension â€“ so that students can experience how helping others feels in their own psychology (reduces anxiety, uncertainty, lack of feeling needed, etc.
*Support autonomy development in education
*Funding for schools to teach emotion regulation and happiness strategies (socio-emotional learning)
*Mental health education in schools â€“ emphasize character building and social skills  
*Knowledge also enables individuals to make rational or better decisions. Some individuals may be both resource and information constrained.  For example, if individuals are driven to keep up with the Joneses, by purchasing luxury items or even homes that they cannot afford, they may be saddled with payments for many years and as a consequence their happiness may be adversely affected.  In this situation, government policy would be better directed in educating individuals through non-profit financial planning centers and rather than providing financial incentives for home ownership.  This is especially important in todayâ€™s economy since many individuals have saddled themselves with expensive homes to take advantage of historically low interest rates. Should these rates rise, these individualsâ€™ levels of happiness may plummet.
Round 1 Expert Responses &amp; Rationale:*Why not? and be sure to measure happiness regularly, as will be done in the next round of PISA - Cost Effectiveness</t>
  </si>
  <si>
    <t>Bring Life Skills to Schools
Curricula that focus on life-skills (such as Englandâ€™s â€˜Healthy Mindsâ€™), mindfulness (e.g. â€˜Mind Upâ€™), mental health, social skills and financial literacy. Rank schools not only on cognitive outcomes, such as performance on math, but also on the wider life skills learned.
Rating: Effective (3.8)Expert agreement: Medium Low (1.2)Feasibility rating: Neutral (3.5)
Initial Rationale:*National Teaching Standards to prioritize critical thinking and life skills over testing scores -- de-emphasize testing cores (e.g. No Child Left Behind) over curriculum that focuses on life skills (e.g. Englandâ€™s Healthy Minds program) and mindfulness (e.g. Mind Up), specific talents over academic prowess, resiliency, critical thinking, financial literacy, creativity, relationship and empathy
*Build character and resilience in schools. Recent interventions studies across countries suggest that such interventions both increase SWB and improve educational attainment.
*Specifically nurture relationship skills and empathy in schools, as part of the core curriculum. On the latter, structured activities that involve listening to the interests and needs of others looks promising.
*Teach life-skills using evidence-based materials in every school. The English pilot curriculum (Healthy Minds) of one hour a week is a good model for secondary schools. http://www.healthymindsinschools.org/
*Service programs for Teenagers -- Introduction to service within the high school curriculum or as a 3-6-month extension â€“ so that students can experience how helping others feels in their own psychology (reduces anxiety, uncertainty, lack of feeling needed, etc.
*Support autonomy development in education
*Funding for schools to teach emotion regulation and happiness strategies (socio-emotional learning)
*Mental health education in schools â€“ emphasize character building and social skills  
*Knowledge also enables individuals to make rational or better decisions. Some individuals may be both resource and information constrained.  For example, if individuals are driven to keep up with the Joneses, by purchasing luxury items or even homes that they cannot afford, they may be saddled with payments for many years and as a consequence their happiness may be adversely affected.  In this situation, government policy would be better directed in educating individuals through non-profit financial planning centers and rather than providing financial incentives for home ownership.  This is especially important in todayâ€™s economy since many individuals have saddled themselves with expensive homes to take advantage of historically low interest rates. Should these rates rise, these individualsâ€™ levels of happiness may plummet.
Round 1 Expert Responses &amp; Rationale:*Why not? and be sure to measure happiness regularly, as will be done in the next round of PISA - Feasibility</t>
  </si>
  <si>
    <t>Promote Financial Education
Add financial management to the standard curriculum in schools. Establish financial planning centers to educate people how to make sound financial choices.
Rating: Average effectiveness (3.1)Expert agreement: Low (1.4)Feasibility rating: Neutral (3.4)
Initial Rationale:*Add financial management to the standard curriculum in schools. Establish financial planning centers to educate people how to make sound financial choices
Round 1 Expert Responses &amp; Rationale:*Running into trouble financially is a source of much unhappiness of less educated people and may even contribute to macroeconomic crisis (subprime crisis, credit card bubble). *No very clear happiness link here. *It is important but also costly and not so easy to implement It requires a lot of effort *Little empirical evidence for the effectiveness of this policy. - Happiness effectiveness</t>
  </si>
  <si>
    <t>Promote Financial Education
Add financial management to the standard curriculum in schools. Establish financial planning centers to educate people how to make sound financial choices.
Rating: Average effectiveness (3.1)Expert agreement: Low (1.4)Feasibility rating: Neutral (3.4)
Initial Rationale:*Add financial management to the standard curriculum in schools. Establish financial planning centers to educate people how to make sound financial choices
Round 1 Expert Responses &amp; Rationale:*Running into trouble financially is a source of much unhappiness of less educated people and may even contribute to macroeconomic crisis (subprime crisis, credit card bubble). *No very clear happiness link here. *It is important but also costly and not so easy to implement It requires a lot of effort *Little empirical evidence for the effectiveness of this policy. - Cost Effectiveness</t>
  </si>
  <si>
    <t>Promote Financial Education
Add financial management to the standard curriculum in schools. Establish financial planning centers to educate people how to make sound financial choices.
Rating: Average effectiveness (3.1)Expert agreement: Low (1.4)Feasibility rating: Neutral (3.4)
Initial Rationale:*Add financial management to the standard curriculum in schools. Establish financial planning centers to educate people how to make sound financial choices
Round 1 Expert Responses &amp; Rationale:*Running into trouble financially is a source of much unhappiness of less educated people and may even contribute to macroeconomic crisis (subprime crisis, credit card bubble). *No very clear happiness link here. *It is important but also costly and not so easy to implement It requires a lot of effort *Little empirical evidence for the effectiveness of this policy. - Feasibility</t>
  </si>
  <si>
    <t>Monitor Happiness in Schools
All schools should measure wellbeing and consider wellbeing value-added as a success measure.
Rating: Average effectiveness (2.7)Expert agreement: Medium Low (1.2)Feasibility rating: Neutral (2.9)
Initial Rationale:*All schools should measure wellbeing and consider wellbeing value-added as a success measure.
Round 1 Expert Responses &amp; Rationale:*Clearly, schools should not be a source of unhappiness, but increased wellbeing should not be achieved through lowering standards below an appropriate level. *Certainly. How could we favor happier schools without getting such measures to help show us how to build and run happier schools (and universities and workplaces and hospitals, etc) *It is not just a problem of measuring happiness but of care and quality of relationships - Happiness effectiveness</t>
  </si>
  <si>
    <t>Monitor Happiness in Schools
All schools should measure wellbeing and consider wellbeing value-added as a success measure.
Rating: Average effectiveness (2.7)Expert agreement: Medium Low (1.2)Feasibility rating: Neutral (2.9)
Initial Rationale:*All schools should measure wellbeing and consider wellbeing value-added as a success measure.
Round 1 Expert Responses &amp; Rationale:*Clearly, schools should not be a source of unhappiness, but increased wellbeing should not be achieved through lowering standards below an appropriate level. *Certainly. How could we favor happier schools without getting such measures to help show us how to build and run happier schools (and universities and workplaces and hospitals, etc) *It is not just a problem of measuring happiness but of care and quality of relationships - Cost Effectiveness</t>
  </si>
  <si>
    <t>Monitor Happiness in Schools
All schools should measure wellbeing and consider wellbeing value-added as a success measure.
Rating: Average effectiveness (2.7)Expert agreement: Medium Low (1.2)Feasibility rating: Neutral (2.9)
Initial Rationale:*All schools should measure wellbeing and consider wellbeing value-added as a success measure.
Round 1 Expert Responses &amp; Rationale:*Clearly, schools should not be a source of unhappiness, but increased wellbeing should not be achieved through lowering standards below an appropriate level. *Certainly. How could we favor happier schools without getting such measures to help show us how to build and run happier schools (and universities and workplaces and hospitals, etc) *It is not just a problem of measuring happiness but of care and quality of relationships - Feasibility</t>
  </si>
  <si>
    <t>Facilitate Internet Access
Establish programs to fund wifi-hotspots and infrastructure. Provide incentives to private industry for covering underserved areas.
Rating: Average effectiveness (2.7)Expert agreement: Medium Low (1.61)Feasibility rating: Neutral (2.7)
Initial Rationale:*Establish programs to fund Wi-Fi-hotspots and infrastructure. Provide incentives to private industry for covering underserved areas
Round 1 Expert Responses &amp; Rationale:*Useful insofar as making individuals more included and better informed to make decisions.  *Internet access may enrich life and make life more convenient (e.g. for handicapped people), but there is a downside in terms of addiction or bullying, especially in young people. Adequate use of the internet should be a part of the school curriculum (life skill, similar to financial education).  *This is most important for poor countries, as the internet has the potential to be the free global university. *Internet access per se does not increase happiness It depends on how it is used - Happiness effectiveness</t>
  </si>
  <si>
    <t>Facilitate Internet Access
Establish programs to fund wifi-hotspots and infrastructure. Provide incentives to private industry for covering underserved areas.
Rating: Average effectiveness (2.7)Expert agreement: Medium Low (1.61)Feasibility rating: Neutral (2.7)
Initial Rationale:*Establish programs to fund Wi-Fi-hotspots and infrastructure. Provide incentives to private industry for covering underserved areas
Round 1 Expert Responses &amp; Rationale:*Useful insofar as making individuals more included and better informed to make decisions.  *Internet access may enrich life and make life more convenient (e.g. for handicapped people), but there is a downside in terms of addiction or bullying, especially in young people. Adequate use of the internet should be a part of the school curriculum (life skill, similar to financial education).  *This is most important for poor countries, as the internet has the potential to be the free global university. *Internet access per se does not increase happiness It depends on how it is used - Cost Effectiveness</t>
  </si>
  <si>
    <t>Facilitate Internet Access
Establish programs to fund wifi-hotspots and infrastructure. Provide incentives to private industry for covering underserved areas.
Rating: Average effectiveness (2.7)Expert agreement: Medium Low (1.61)Feasibility rating: Neutral (2.7)
Initial Rationale:*Establish programs to fund Wi-Fi-hotspots and infrastructure. Provide incentives to private industry for covering underserved areas
Round 1 Expert Responses &amp; Rationale:*Useful insofar as making individuals more included and better informed to make decisions.  *Internet access may enrich life and make life more convenient (e.g. for handicapped people), but there is a downside in terms of addiction or bullying, especially in young people. Adequate use of the internet should be a part of the school curriculum (life skill, similar to financial education).  *This is most important for poor countries, as the internet has the potential to be the free global university. *Internet access per se does not increase happiness It depends on how it is used - Feasibility</t>
  </si>
  <si>
    <t>Support Happiness Education
Support happiness self-help by developing and testing of websites. Promote training in life skills. Inform people about long-term effect of choices on happiness, such as starting a family or early retirement.
Rating: Average effectiveness (3.1)Expert agreement: Low (1.5)Feasibility rating: Neutral (3.3)
Initial Rationale:*Support happiness self-help: inform people about long-term effect of choices on happiness, such as starting a family or early retirement
*Release the data and encourage analysis and publication to â€˜help people make better choices for themselvesâ€™. For example, in the UK there has been much interest in tables that show the relative life satisfaction of different professions, as well as their earnings, to help inform the life choices of young people. Similarly, breakdowns of life satisfaction by firms helps shape the marginal preferences of workers, and drives firms to compete on quality of life, not just earnings. 
*Robust empirical evidence on US, Japanese and European samples documents that poor sense of life (an important dimension of life satisfaction related to eudaimonic wellbeing) increases mortality risk on the elder. Sense of life depends in turn on employment, education, spirituality and quality of relational life. We are sense searchers before being utility searchers. The most effective and important thing to do in order to promote active ageing (beyond the standard prescription on life styles) is to make it easier for the elder to invest in activities that may stimulate their sense of life (i.e. lifelong learning, cultural activities, social activities and relational life, voluntary activities, storytelling activities where memories can be transmitted and shared with the young generations, etc.).
*Invest in Sense of Life/Purpose Programsâ€”Policies include public Investment in life-long learning, eliminate mandatory retirement, meaningful work for the elderly, funding for purpose workshops.
Round 1 Expert Responses &amp; Rationale:*The current science on most of these issues is still nascent. Give us a few years before the manuals are written! In the meantime, just remind them to look after each other. *Why is 'training in life skills' considered 'happiness education'? *This can become popular in the future but there may not always be consensus on what makes people happy - Happiness effectiveness</t>
  </si>
  <si>
    <t>Support Happiness Education
Support happiness self-help by developing and testing of websites. Promote training in life skills. Inform people about long-term effect of choices on happiness, such as starting a family or early retirement.
Rating: Average effectiveness (3.1)Expert agreement: Low (1.5)Feasibility rating: Neutral (3.3)
Initial Rationale:*Support happiness self-help: inform people about long-term effect of choices on happiness, such as starting a family or early retirement
*Release the data and encourage analysis and publication to â€˜help people make better choices for themselvesâ€™. For example, in the UK there has been much interest in tables that show the relative life satisfaction of different professions, as well as their earnings, to help inform the life choices of young people. Similarly, breakdowns of life satisfaction by firms helps shape the marginal preferences of workers, and drives firms to compete on quality of life, not just earnings. 
*Robust empirical evidence on US, Japanese and European samples documents that poor sense of life (an important dimension of life satisfaction related to eudaimonic wellbeing) increases mortality risk on the elder. Sense of life depends in turn on employment, education, spirituality and quality of relational life. We are sense searchers before being utility searchers. The most effective and important thing to do in order to promote active ageing (beyond the standard prescription on life styles) is to make it easier for the elder to invest in activities that may stimulate their sense of life (i.e. lifelong learning, cultural activities, social activities and relational life, voluntary activities, storytelling activities where memories can be transmitted and shared with the young generations, etc.).
*Invest in Sense of Life/Purpose Programsâ€”Policies include public Investment in life-long learning, eliminate mandatory retirement, meaningful work for the elderly, funding for purpose workshops.
Round 1 Expert Responses &amp; Rationale:*The current science on most of these issues is still nascent. Give us a few years before the manuals are written! In the meantime, just remind them to look after each other. *Why is 'training in life skills' considered 'happiness education'? *This can become popular in the future but there may not always be consensus on what makes people happy - Cost Effectiveness</t>
  </si>
  <si>
    <t>Support Happiness Education
Support happiness self-help by developing and testing of websites. Promote training in life skills. Inform people about long-term effect of choices on happiness, such as starting a family or early retirement.
Rating: Average effectiveness (3.1)Expert agreement: Low (1.5)Feasibility rating: Neutral (3.3)
Initial Rationale:*Support happiness self-help: inform people about long-term effect of choices on happiness, such as starting a family or early retirement
*Release the data and encourage analysis and publication to â€˜help people make better choices for themselvesâ€™. For example, in the UK there has been much interest in tables that show the relative life satisfaction of different professions, as well as their earnings, to help inform the life choices of young people. Similarly, breakdowns of life satisfaction by firms helps shape the marginal preferences of workers, and drives firms to compete on quality of life, not just earnings. 
*Robust empirical evidence on US, Japanese and European samples documents that poor sense of life (an important dimension of life satisfaction related to eudaimonic wellbeing) increases mortality risk on the elder. Sense of life depends in turn on employment, education, spirituality and quality of relational life. We are sense searchers before being utility searchers. The most effective and important thing to do in order to promote active ageing (beyond the standard prescription on life styles) is to make it easier for the elder to invest in activities that may stimulate their sense of life (i.e. lifelong learning, cultural activities, social activities and relational life, voluntary activities, storytelling activities where memories can be transmitted and shared with the young generations, etc.).
*Invest in Sense of Life/Purpose Programsâ€”Policies include public Investment in life-long learning, eliminate mandatory retirement, meaningful work for the elderly, funding for purpose workshops.
Round 1 Expert Responses &amp; Rationale:*The current science on most of these issues is still nascent. Give us a few years before the manuals are written! In the meantime, just remind them to look after each other. *Why is 'training in life skills' considered 'happiness education'? *This can become popular in the future but there may not always be consensus on what makes people happy - Feasibility</t>
  </si>
  <si>
    <t>Improve Happiness Advise/Coaching
Professionalize life coaching business, e.g. by training, certification and procedures to protect customers against quacks. Foster research on the long-term effects of life-coaching on happiness to develop evidence based practices.
Rating: Average effectiveness (2.7)Expert agreement: Low (1.6)Feasibility rating: Neutral (2.7)
Initial Rationale:*Professionalize life coaching business, e.g. by training, certification and procedures to protect customers against quacks. Foster research on the long-term effects of life-coaching on happiness to develop evidence based practices.
Round 1 Expert Responses &amp; Rationale:*Too much of life has been over-professionalized, and then packaged for sale. Your spouse and friends should be your best life coaches, or the other players on the soccer team. That's what friends are for. *This can become popular in the future but there may not always be consensus on what makes people happy - Happiness effectiveness</t>
  </si>
  <si>
    <t>Improve Happiness Advise/Coaching
Professionalize life coaching business, e.g. by training, certification and procedures to protect customers against quacks. Foster research on the long-term effects of life-coaching on happiness to develop evidence based practices.
Rating: Average effectiveness (2.7)Expert agreement: Low (1.6)Feasibility rating: Neutral (2.7)
Initial Rationale:*Professionalize life coaching business, e.g. by training, certification and procedures to protect customers against quacks. Foster research on the long-term effects of life-coaching on happiness to develop evidence based practices.
Round 1 Expert Responses &amp; Rationale:*Too much of life has been over-professionalized, and then packaged for sale. Your spouse and friends should be your best life coaches, or the other players on the soccer team. That's what friends are for. *This can become popular in the future but there may not always be consensus on what makes people happy - Cost Effectiveness</t>
  </si>
  <si>
    <t>Improve Happiness Advise/Coaching
Professionalize life coaching business, e.g. by training, certification and procedures to protect customers against quacks. Foster research on the long-term effects of life-coaching on happiness to develop evidence based practices.
Rating: Average effectiveness (2.7)Expert agreement: Low (1.6)Feasibility rating: Neutral (2.7)
Initial Rationale:*Professionalize life coaching business, e.g. by training, certification and procedures to protect customers against quacks. Foster research on the long-term effects of life-coaching on happiness to develop evidence based practices.
Round 1 Expert Responses &amp; Rationale:*Too much of life has been over-professionalized, and then packaged for sale. Your spouse and friends should be your best life coaches, or the other players on the soccer team. That's what friends are for. *This can become popular in the future but there may not always be consensus on what makes people happy - Feasibility</t>
  </si>
  <si>
    <t>Foster Ability to Choose
Cultivate psychological autonomy in education. Train choice skills in school. Provide information about typical consequences of major life choices on happiness, such as emigration or early retirement.
Rating: Effective  (3.7)Expert agreement: Low (1.5)Feasibility rating: Neutral (3.2)
Initial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Rationale:*Not clear who is to be doing the fostering here. For better understanding, we still have a lot of research to do. *This is a very important point Helping people do discern and discriminate developing their own methods but forcing them to reflect on choices is crucial
*do we know? - Happiness effectiveness</t>
  </si>
  <si>
    <t>Foster Ability to Choose
Cultivate psychological autonomy in education. Train choice skills in school. Provide information about typical consequences of major life choices on happiness, such as emigration or early retirement.
Rating: Effective  (3.7)Expert agreement: Low (1.5)Feasibility rating: Neutral (3.2)
Initial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Rationale:*Not clear who is to be doing the fostering here. For better understanding, we still have a lot of research to do. *This is a very important point Helping people do discern and discriminate developing their own methods but forcing them to reflect on choices is crucial
*do we know? - Cost Effectiveness</t>
  </si>
  <si>
    <t>Foster Ability to Choose
Cultivate psychological autonomy in education. Train choice skills in school. Provide information about typical consequences of major life choices on happiness, such as emigration or early retirement.
Rating: Effective  (3.7)Expert agreement: Low (1.5)Feasibility rating: Neutral (3.2)
Initial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Rationale:*Assist individuals towards making rational decisions.  For example, encourage home rental over ownership and diminish incentives for ownership when the housing market is hot and when carrying mortgages is beyond the ability of individuals in the long run.  Some individuals may be both resource and information constrained.
*Assist individuals in working toward a goal and achieving it.  Act as a catalyst to bring about success for individuals, which is an important domain in their life satisfaction. 
Round 1 Expert Responses &amp; Rationale:*Not clear who is to be doing the fostering here. For better understanding, we still have a lot of research to do. *This is a very important point Helping people do discern and discriminate developing their own methods but forcing them to reflect on choices is crucial
*do we know? - Feasibility</t>
  </si>
  <si>
    <t>Facilitate Social Contacts
e.g. by financial support for local art houses, dance centers and street artists, structures that promote walking and non-motorized transportation in the community ( sidewalks, bike paths, public parks) and organization of fairs and festivals.
Rating: Average effectiveness (3.3)Expert agreement: Low (1.4)Feasibility rating: Neutral (3.5)
Initial Rationale:*Facilitate social contacts in the neighborhood e.g. by financial support for    -Local art houses, dance centers and street artists    -Structures that promote walking and non-motorized transportation in the community, e.g. sidewalks, bike paths and public parks    -Fairs and Festivals, such as Farmers Markets, fairs, music and ethnic festivals.  
*To promote social interaction: Low-cost social events sponsored by governments (e.g. state fairs, festivals)
*To promote interaction with nature and social interaction: Create publicly accessible green space
*Human beings are relational in essence (â€œsocial animalsâ€) as Aristotle well theorized. Empirical evidence on the determinants of life satisfaction provides strong support on this point. Relational goods are quasi-public goods that require coordinated effort and investment to be enjoyed. They require coordinated investment to be cultivated and are fragile as being subject to coordination failure. They are not consumption goods since mere replacement without investment leads to a low relational good trap. One of the crucial goals of policies should be that of helping and not hindering investment in relational goods (i.e. smart work to improve work life balance, design of urban areas to foster interpersonal exchanges, etc.)
*A sense of belonging and a feeling of being needed as well being supported beyond the family circle are likely to increase happiness.  Stronger links with friends, colleagues, communities  â€“ and the ability to draw support from them is likely to make individuals happier.  Useful policies include additional incentives for the formation and operation of communities and support groups, both religious and secular, in order to improve individualsâ€™ social life. This is important especially for the disadvantaged or marginalized members of the society. These communities and support groups can encourage individuals to work toward a goal and achieving it -- which will likely be happiness enhancing.     However, it is not just receiving that matters. The act of giving also makes a difference. Individuals are likely happier when they contribute to the well-being of their friends, colleagues and communities, and when they perform generous or pro-social acts such as making charitable donations to support others.  Additional tax incentives to promote charitable giving, providing opportunities for volunteerism, and ways to acknowledge volunteerism will all likely be positive steps in elevating individualsâ€™ and nationsâ€™ levels of happiness.  As well, means of fostering trust, gratefulness, and social interactions in society will likely be fruitful.  At a more macro and international level, increased foreign aid may make not only the citizens of recipient countries happier,
Round 1 Expert Responses &amp; Rationale:*This requires an open door on the part of local administrations, and possibly some formal acceptance of risk sharing, since fear of legal repercussions is often cited by those not willing to expand their ranges of uses for public and private spaces. *Not so difficult in the current cultural climate. Not necessarily leading to higher happiness *Again, I believe that fostering social ties would be beneficial, but I do not know that we know how to effectively do so. - Happiness effectiveness</t>
  </si>
  <si>
    <t>Facilitate Social Contacts
e.g. by financial support for local art houses, dance centers and street artists, structures that promote walking and non-motorized transportation in the community ( sidewalks, bike paths, public parks) and organization of fairs and festivals.
Rating: Average effectiveness (3.3)Expert agreement: Low (1.4)Feasibility rating: Neutral (3.5)
Initial Rationale:*Facilitate social contacts in the neighborhood e.g. by financial support for    -Local art houses, dance centers and street artists    -Structures that promote walking and non-motorized transportation in the community, e.g. sidewalks, bike paths and public parks    -Fairs and Festivals, such as Farmers Markets, fairs, music and ethnic festivals.  
*To promote social interaction: Low-cost social events sponsored by governments (e.g. state fairs, festivals)
*To promote interaction with nature and social interaction: Create publicly accessible green space
*Human beings are relational in essence (â€œsocial animalsâ€) as Aristotle well theorized. Empirical evidence on the determinants of life satisfaction provides strong support on this point. Relational goods are quasi-public goods that require coordinated effort and investment to be enjoyed. They require coordinated investment to be cultivated and are fragile as being subject to coordination failure. They are not consumption goods since mere replacement without investment leads to a low relational good trap. One of the crucial goals of policies should be that of helping and not hindering investment in relational goods (i.e. smart work to improve work life balance, design of urban areas to foster interpersonal exchanges, etc.)
*A sense of belonging and a feeling of being needed as well being supported beyond the family circle are likely to increase happiness.  Stronger links with friends, colleagues, communities  â€“ and the ability to draw support from them is likely to make individuals happier.  Useful policies include additional incentives for the formation and operation of communities and support groups, both religious and secular, in order to improve individualsâ€™ social life. This is important especially for the disadvantaged or marginalized members of the society. These communities and support groups can encourage individuals to work toward a goal and achieving it -- which will likely be happiness enhancing.     However, it is not just receiving that matters. The act of giving also makes a difference. Individuals are likely happier when they contribute to the well-being of their friends, colleagues and communities, and when they perform generous or pro-social acts such as making charitable donations to support others.  Additional tax incentives to promote charitable giving, providing opportunities for volunteerism, and ways to acknowledge volunteerism will all likely be positive steps in elevating individualsâ€™ and nationsâ€™ levels of happiness.  As well, means of fostering trust, gratefulness, and social interactions in society will likely be fruitful.  At a more macro and international level, increased foreign aid may make not only the citizens of recipient countries happier,
Round 1 Expert Responses &amp; Rationale:*This requires an open door on the part of local administrations, and possibly some formal acceptance of risk sharing, since fear of legal repercussions is often cited by those not willing to expand their ranges of uses for public and private spaces. *Not so difficult in the current cultural climate. Not necessarily leading to higher happiness *Again, I believe that fostering social ties would be beneficial, but I do not know that we know how to effectively do so. - Cost Effectiveness</t>
  </si>
  <si>
    <t>Facilitate Social Contacts
e.g. by financial support for local art houses, dance centers and street artists, structures that promote walking and non-motorized transportation in the community ( sidewalks, bike paths, public parks) and organization of fairs and festivals.
Rating: Average effectiveness (3.3)Expert agreement: Low (1.4)Feasibility rating: Neutral (3.5)
Initial Rationale:*Facilitate social contacts in the neighborhood e.g. by financial support for    -Local art houses, dance centers and street artists    -Structures that promote walking and non-motorized transportation in the community, e.g. sidewalks, bike paths and public parks    -Fairs and Festivals, such as Farmers Markets, fairs, music and ethnic festivals.  
*To promote social interaction: Low-cost social events sponsored by governments (e.g. state fairs, festivals)
*To promote interaction with nature and social interaction: Create publicly accessible green space
*Human beings are relational in essence (â€œsocial animalsâ€) as Aristotle well theorized. Empirical evidence on the determinants of life satisfaction provides strong support on this point. Relational goods are quasi-public goods that require coordinated effort and investment to be enjoyed. They require coordinated investment to be cultivated and are fragile as being subject to coordination failure. They are not consumption goods since mere replacement without investment leads to a low relational good trap. One of the crucial goals of policies should be that of helping and not hindering investment in relational goods (i.e. smart work to improve work life balance, design of urban areas to foster interpersonal exchanges, etc.)
*A sense of belonging and a feeling of being needed as well being supported beyond the family circle are likely to increase happiness.  Stronger links with friends, colleagues, communities  â€“ and the ability to draw support from them is likely to make individuals happier.  Useful policies include additional incentives for the formation and operation of communities and support groups, both religious and secular, in order to improve individualsâ€™ social life. This is important especially for the disadvantaged or marginalized members of the society. These communities and support groups can encourage individuals to work toward a goal and achieving it -- which will likely be happiness enhancing.     However, it is not just receiving that matters. The act of giving also makes a difference. Individuals are likely happier when they contribute to the well-being of their friends, colleagues and communities, and when they perform generous or pro-social acts such as making charitable donations to support others.  Additional tax incentives to promote charitable giving, providing opportunities for volunteerism, and ways to acknowledge volunteerism will all likely be positive steps in elevating individualsâ€™ and nationsâ€™ levels of happiness.  As well, means of fostering trust, gratefulness, and social interactions in society will likely be fruitful.  At a more macro and international level, increased foreign aid may make not only the citizens of recipient countries happier,
Round 1 Expert Responses &amp; Rationale:*This requires an open door on the part of local administrations, and possibly some formal acceptance of risk sharing, since fear of legal repercussions is often cited by those not willing to expand their ranges of uses for public and private spaces. *Not so difficult in the current cultural climate. Not necessarily leading to higher happiness *Again, I believe that fostering social ties would be beneficial, but I do not know that we know how to effectively do so. - Feasibility</t>
  </si>
  <si>
    <t>Support Ongoing Societal Modernization 
Among which individualization, specialization and globalization. Contest the myth that life was better in the past.
Rating: Average effectiveness (3.2)
Expert agreement: Medium Low (1.2)
Feasibility rating: Neutral (2.9)
Initial Rationale:
*Support ongoing societal modernization, among which individualization, specialization and globalization.
*Contest the myth that life was better in the past. We live now longer and happier than ever before in human history
References:  Berg &amp; Veenhoven (2013) Has modernization gone too far? Veenhoven (2005)  Life is getting better?
Round 1 Expert Responses &amp; Rationale:
*It is certainly a myth that life was better in the past, and it should be contested. Yet the speed of modernization and the ensuing disruptions may make (some) people unhappy. It is important to strengthen peopleâ€™s ability to cope with modernization (which will happen anyway) and limit its negative side-effects (e.g. addiction to the internet, bullying via the internet, manipulation of public opinion and even elections through social bots). As to economic globalization, it is good on average, but there may be a sharp divide between gainers and losers and, in terms of happiness, losses loom larger than gains (prospect theory). Hence, globalization must be handled with great care.
*Is this a trick question? Much of what is called social modernization is good, and much is bad, when seen from a happiness perspective. So a blanket support for modernization would be false and/or misleading. So would a wish to return to the good old days, taken as a whole.
*I agree that there is a misrepresentation of the happiness differences between the present and the past and an underestimation of the benefits of living in our times - Happiness effectiveness</t>
  </si>
  <si>
    <t>Support Ongoing Societal Modernization 
Among which individualization, specialization and globalization. Contest the myth that life was better in the past.
Rating: Average effectiveness (3.2)
Expert agreement: Medium Low (1.2)
Feasibility rating: Neutral (2.9)
Initial Rationale:
*Support ongoing societal modernization, among which individualization, specialization and globalization.
*Contest the myth that life was better in the past. We live now longer and happier than ever before in human history
References:  Berg &amp; Veenhoven (2013) Has modernization gone too far? Veenhoven (2005)  Life is getting better?
Round 1 Expert Responses &amp; Rationale:
*It is certainly a myth that life was better in the past, and it should be contested. Yet the speed of modernization and the ensuing disruptions may make (some) people unhappy. It is important to strengthen peopleâ€™s ability to cope with modernization (which will happen anyway) and limit its negative side-effects (e.g. addiction to the internet, bullying via the internet, manipulation of public opinion and even elections through social bots). As to economic globalization, it is good on average, but there may be a sharp divide between gainers and losers and, in terms of happiness, losses loom larger than gains (prospect theory). Hence, globalization must be handled with great care.
*Is this a trick question? Much of what is called social modernization is good, and much is bad, when seen from a happiness perspective. So a blanket support for modernization would be false and/or misleading. So would a wish to return to the good old days, taken as a whole.
*I agree that there is a misrepresentation of the happiness differences between the present and the past and an underestimation of the benefits of living in our times - Cost Effectiveness</t>
  </si>
  <si>
    <t>Support Ongoing Societal Modernization 
Among which individualization, specialization and globalization. Contest the myth that life was better in the past.
Rating: Average effectiveness (3.2)
Expert agreement: Medium Low (1.2)
Feasibility rating: Neutral (2.9)
Initial Rationale:
*Support ongoing societal modernization, among which individualization, specialization and globalization.
*Contest the myth that life was better in the past. We live now longer and happier than ever before in human history
References:  Berg &amp; Veenhoven (2013) Has modernization gone too far? Veenhoven (2005)  Life is getting better?
Round 1 Expert Responses &amp; Rationale:
*It is certainly a myth that life was better in the past, and it should be contested. Yet the speed of modernization and the ensuing disruptions may make (some) people unhappy. It is important to strengthen peopleâ€™s ability to cope with modernization (which will happen anyway) and limit its negative side-effects (e.g. addiction to the internet, bullying via the internet, manipulation of public opinion and even elections through social bots). As to economic globalization, it is good on average, but there may be a sharp divide between gainers and losers and, in terms of happiness, losses loom larger than gains (prospect theory). Hence, globalization must be handled with great care.
*Is this a trick question? Much of what is called social modernization is good, and much is bad, when seen from a happiness perspective. So a blanket support for modernization would be false and/or misleading. So would a wish to return to the good old days, taken as a whole.
*I agree that there is a misrepresentation of the happiness differences between the present and the past and an underestimation of the benefits of living in our times - Feasibility</t>
  </si>
  <si>
    <t>Build wealth
Earn an income, work hard, save.
Rating: Average Effectiveness (3.4)Expert agreement: Medium Low (1.3)Feasibility rating: Neutral (2.7)
Initial Rationale:*Have a job or business; avoid financial dependency
*Earn a good income. Save
*Mood happiness is the main component of Life satisfaction. Each person has a genetically-determined set-point for mood happiness. On a population basis, the level of these set-points forms a normal distribution between 70-90 on a standard 0 to 100-point scale. Thus, feeling positive about oneself is normal. Protecting this normal positivity is the task of subjective wellbeing homeostasis. The successful functioning of this homeostatic system is enhanced by three particular resources, each assisting both resilience when homeostasis is challenged and recovery after homeostatic failure. These â€˜Golden Triangle of Happinessâ€™ resources are money, an emotionally intimate relationship, and purpose in life
Round 1 Expert Responses &amp; Rationale:*GENERAL COMMENT ON INDIVIDUAL STRATEGIES: In the case of individual strategies, cost effectiveness is mostly not an applicable criterion. Feasibility may be an issue if financial resources are required (e.g. owning a house in a nice neighborhood).  In most cases, I do not provide an assessment of cost effectiveness/feasibility.  in moderation, all are necessary for a happy life.
*Decreasing marginal returns of income on happiness Not easy to become rich - Happiness effectiveness</t>
  </si>
  <si>
    <t>Build wealth
Earn an income, work hard, save.
Rating: Average Effectiveness (3.4)Expert agreement: Medium Low (1.3)Feasibility rating: Neutral (2.7)
Initial Rationale:*Have a job or business; avoid financial dependency
*Earn a good income. Save
*Mood happiness is the main component of Life satisfaction. Each person has a genetically-determined set-point for mood happiness. On a population basis, the level of these set-points forms a normal distribution between 70-90 on a standard 0 to 100-point scale. Thus, feeling positive about oneself is normal. Protecting this normal positivity is the task of subjective wellbeing homeostasis. The successful functioning of this homeostatic system is enhanced by three particular resources, each assisting both resilience when homeostasis is challenged and recovery after homeostatic failure. These â€˜Golden Triangle of Happinessâ€™ resources are money, an emotionally intimate relationship, and purpose in life
Round 1 Expert Responses &amp; Rationale:*GENERAL COMMENT ON INDIVIDUAL STRATEGIES: In the case of individual strategies, cost effectiveness is mostly not an applicable criterion. Feasibility may be an issue if financial resources are required (e.g. owning a house in a nice neighborhood).  In most cases, I do not provide an assessment of cost effectiveness/feasibility.  in moderation, all are necessary for a happy life.
*Decreasing marginal returns of income on happiness Not easy to become rich - Cost Effectiveness</t>
  </si>
  <si>
    <t>Build wealth
Earn an income, work hard, save.
Rating: Average Effectiveness (3.4)Expert agreement: Medium Low (1.3)Feasibility rating: Neutral (2.7)
Initial Rationale:*Have a job or business; avoid financial dependency
*Earn a good income. Save
*Mood happiness is the main component of Life satisfaction. Each person has a genetically-determined set-point for mood happiness. On a population basis, the level of these set-points forms a normal distribution between 70-90 on a standard 0 to 100-point scale. Thus, feeling positive about oneself is normal. Protecting this normal positivity is the task of subjective wellbeing homeostasis. The successful functioning of this homeostatic system is enhanced by three particular resources, each assisting both resilience when homeostasis is challenged and recovery after homeostatic failure. These â€˜Golden Triangle of Happinessâ€™ resources are money, an emotionally intimate relationship, and purpose in life
Round 1 Expert Responses &amp; Rationale:*GENERAL COMMENT ON INDIVIDUAL STRATEGIES: In the case of individual strategies, cost effectiveness is mostly not an applicable criterion. Feasibility may be an issue if financial resources are required (e.g. owning a house in a nice neighborhood).  In most cases, I do not provide an assessment of cost effectiveness/feasibility.  in moderation, all are necessary for a happy life.
*Decreasing marginal returns of income on happiness Not easy to become rich - Feasibility</t>
  </si>
  <si>
    <t>Employ Yourself
Be your own boss.
Rating: Average Effectiveness (2.9)Expert agreement: Low (1.4)Feasibility rating: Difficult (2.4)
Initial Rationale:*Be your own boss
Round 1 Expert Responses &amp; Rationale:*I have no idea how this is related to well-being. Risk vs autonomy, stress vs safety of a corporate job, I have no priors for many of the determinants. 
*This may be  good for some and less good for others.The happiness effectiveness of self-employment depends on skills and temperament.  
*Horses for courses. Happiest alternative is to work with others, all of whom think of themselves as partners in a valuable and interesting venture.
*It can be difficult and self-employment may be less stable There is a difference between being a successful freelancer and a precarious self-employed worker - Happiness effectiveness</t>
  </si>
  <si>
    <t>Employ Yourself
Be your own boss.
Rating: Average Effectiveness (2.9)Expert agreement: Low (1.4)Feasibility rating: Difficult (2.4)
Initial Rationale:*Be your own boss
Round 1 Expert Responses &amp; Rationale:*I have no idea how this is related to well-being. Risk vs autonomy, stress vs safety of a corporate job, I have no priors for many of the determinants. 
*This may be  good for some and less good for others.The happiness effectiveness of self-employment depends on skills and temperament.  
*Horses for courses. Happiest alternative is to work with others, all of whom think of themselves as partners in a valuable and interesting venture.
*It can be difficult and self-employment may be less stable There is a difference between being a successful freelancer and a precarious self-employed worker - Cost Effectiveness</t>
  </si>
  <si>
    <t>Employ Yourself
Be your own boss.
Rating: Average Effectiveness (2.9)Expert agreement: Low (1.4)Feasibility rating: Difficult (2.4)
Initial Rationale:*Be your own boss
Round 1 Expert Responses &amp; Rationale:*I have no idea how this is related to well-being. Risk vs autonomy, stress vs safety of a corporate job, I have no priors for many of the determinants. 
*This may be  good for some and less good for others.The happiness effectiveness of self-employment depends on skills and temperament.  
*Horses for courses. Happiest alternative is to work with others, all of whom think of themselves as partners in a valuable and interesting venture.
*It can be difficult and self-employment may be less stable There is a difference between being a successful freelancer and a precarious self-employed worker - Feasibility</t>
  </si>
  <si>
    <t>Work Part-Time
Rating: Average Effective (2.9)
Expert agreement: Medium Low (1.2)
Feasibility rating: Neutral (2.7)
Initial Rationale:*Choose a job that is not going to infringe on family and social time
*Keep control over your work-life
Round 1 Expert Responses &amp; Rationale:
*Part-time work is good for those who want it. Part-timers often less happy, probably because the part-time choice was not their own. If part-time suit you, look for a job where your effectiveness as part of the team is not thereby diminished. because you really will be happier where you do feel a full member of the team.
*It is good for work-life balance of those family members who desire to engage more in family activities or in any case for those enjoying what they do after work Not always easy to get and costly
*depends - Happiness effectiveness</t>
  </si>
  <si>
    <t>Work Part-Time
Rating: Average Effective (2.9)
Expert agreement: Medium Low (1.2)
Feasibility rating: Neutral (2.7)
Initial Rationale:*Choose a job that is not going to infringe on family and social time
*Keep control over your work-life
Round 1 Expert Responses &amp; Rationale:
*Part-time work is good for those who want it. Part-timers often less happy, probably because the part-time choice was not their own. If part-time suit you, look for a job where your effectiveness as part of the team is not thereby diminished. because you really will be happier where you do feel a full member of the team.
*It is good for work-life balance of those family members who desire to engage more in family activities or in any case for those enjoying what they do after work Not always easy to get and costly
*depends - Cost Effectiveness</t>
  </si>
  <si>
    <t>Work Part-Time
Rating: Average Effective (2.9)
Expert agreement: Medium Low (1.2)
Feasibility rating: Neutral (2.7)
Initial Rationale:*Choose a job that is not going to infringe on family and social time
*Keep control over your work-life
Round 1 Expert Responses &amp; Rationale:
*Part-time work is good for those who want it. Part-timers often less happy, probably because the part-time choice was not their own. If part-time suit you, look for a job where your effectiveness as part of the team is not thereby diminished. because you really will be happier where you do feel a full member of the team.
*It is good for work-life balance of those family members who desire to engage more in family activities or in any case for those enjoying what they do after work Not always easy to get and costly
*depends - Feasibility</t>
  </si>
  <si>
    <t>Have children
Have or adopt at least one child (as opposed to living childless).
Rating: Average effectiveness (2.8)Expert agreement: Low (1.6)Feasibility rating: Neutral (3.3)
Initial Rationale:*Have or adopt at least one child (as opposed to living childless).
Round 1 Expert Responses &amp; Rationale:*This has to qualified by country and by gender.  For example, research indicates that in some countries being male, having high levels of job and family satisfaction, and the presence of children in the household are positive predictors of happiness.  However, being female and experiencing time binds have a negative impact on general life happiness.  Children appear to be a source of increased happiness for employed and married Latin American men and women (contrary to research in Western countries) as per findings of Terrazas-Carrillo (2016).  Clearly there are cultural differences in gender, marriage values, and the impact of having children. 
*having children seems to shift the contributions among different aspect of well-being (less hedonic, more meaning), I would think of it more like living a different kind of life with different ends than a change of one's lifestyle, as entertaining as that thought is. 
*The evidence on this is mixed. Having children is closely linked to having a sense of purpose, and the latter to being satisfied with life as a whole (UK evidence). But in most national samples, having children at home is neutral or negative on SWL, and the surveys do not usually ask whether you have other children not at home.
*Generativity (not only biological) is the key for happiness. Biological generativity is the most concrete form of generativity. Even though childrens create difficulties to parents in terms of time management in their first years of life - Happiness effectiveness</t>
  </si>
  <si>
    <t>Have children
Have or adopt at least one child (as opposed to living childless).
Rating: Average effectiveness (2.8)Expert agreement: Low (1.6)Feasibility rating: Neutral (3.3)
Initial Rationale:*Have or adopt at least one child (as opposed to living childless).
Round 1 Expert Responses &amp; Rationale:*This has to qualified by country and by gender.  For example, research indicates that in some countries being male, having high levels of job and family satisfaction, and the presence of children in the household are positive predictors of happiness.  However, being female and experiencing time binds have a negative impact on general life happiness.  Children appear to be a source of increased happiness for employed and married Latin American men and women (contrary to research in Western countries) as per findings of Terrazas-Carrillo (2016).  Clearly there are cultural differences in gender, marriage values, and the impact of having children. 
*having children seems to shift the contributions among different aspect of well-being (less hedonic, more meaning), I would think of it more like living a different kind of life with different ends than a change of one's lifestyle, as entertaining as that thought is. 
*The evidence on this is mixed. Having children is closely linked to having a sense of purpose, and the latter to being satisfied with life as a whole (UK evidence). But in most national samples, having children at home is neutral or negative on SWL, and the surveys do not usually ask whether you have other children not at home.
*Generativity (not only biological) is the key for happiness. Biological generativity is the most concrete form of generativity. Even though childrens create difficulties to parents in terms of time management in their first years of life - Cost Effectiveness</t>
  </si>
  <si>
    <t>Have children
Have or adopt at least one child (as opposed to living childless).
Rating: Average effectiveness (2.8)Expert agreement: Low (1.6)Feasibility rating: Neutral (3.3)
Initial Rationale:*Have or adopt at least one child (as opposed to living childless).
Round 1 Expert Responses &amp; Rationale:*This has to qualified by country and by gender.  For example, research indicates that in some countries being male, having high levels of job and family satisfaction, and the presence of children in the household are positive predictors of happiness.  However, being female and experiencing time binds have a negative impact on general life happiness.  Children appear to be a source of increased happiness for employed and married Latin American men and women (contrary to research in Western countries) as per findings of Terrazas-Carrillo (2016).  Clearly there are cultural differences in gender, marriage values, and the impact of having children. 
*having children seems to shift the contributions among different aspect of well-being (less hedonic, more meaning), I would think of it more like living a different kind of life with different ends than a change of one's lifestyle, as entertaining as that thought is. 
*The evidence on this is mixed. Having children is closely linked to having a sense of purpose, and the latter to being satisfied with life as a whole (UK evidence). But in most national samples, having children at home is neutral or negative on SWL, and the surveys do not usually ask whether you have other children not at home.
*Generativity (not only biological) is the key for happiness. Biological generativity is the most concrete form of generativity. Even though childrens create difficulties to parents in terms of time management in their first years of life - Feasibility</t>
  </si>
  <si>
    <t>Choose to Live Near Family
Prioritize social bonds over career in choosing where to live.
Rating: Effective (3.9)Expert agreement: Medium Low (1.2)Feasibility rating: Neutral (2.8)
Initial Rationale:*Prioritize social bonds over career in choosing where to live
Round 1 Expert Responses &amp; Rationale:*I'm not sure what the literature says about that. Not clear to me that that's clearly the best choice / heavily depends on the nature of the relationship, just like marriage :) 
*Not always easy to do, especially if families fracture and/or spread in multiple directions.
*Very important in terms of relational life but, may be, not easy and cost effective - Happiness effectiveness</t>
  </si>
  <si>
    <t>Choose to Live Near Family
Prioritize social bonds over career in choosing where to live.
Rating: Effective (3.9)Expert agreement: Medium Low (1.2)Feasibility rating: Neutral (2.8)
Initial Rationale:*Prioritize social bonds over career in choosing where to live
Round 1 Expert Responses &amp; Rationale:*I'm not sure what the literature says about that. Not clear to me that that's clearly the best choice / heavily depends on the nature of the relationship, just like marriage :) 
*Not always easy to do, especially if families fracture and/or spread in multiple directions.
*Very important in terms of relational life but, may be, not easy and cost effective - Cost Effectiveness</t>
  </si>
  <si>
    <t>Choose to Live Near Family
Prioritize social bonds over career in choosing where to live.
Rating: Effective (3.9)Expert agreement: Medium Low (1.2)Feasibility rating: Neutral (2.8)
Initial Rationale:*Prioritize social bonds over career in choosing where to live
Round 1 Expert Responses &amp; Rationale:*I'm not sure what the literature says about that. Not clear to me that that's clearly the best choice / heavily depends on the nature of the relationship, just like marriage :) 
*Not always easy to do, especially if families fracture and/or spread in multiple directions.
*Very important in terms of relational life but, may be, not easy and cost effective - Feasibility</t>
  </si>
  <si>
    <t>Eat Healthy
Follow professional nutrition advice, e.g. eat fruits and vegetables every day and eat meat only twice a week.
Rating: Average Effectiveness (3.0)Expert agreement: Medium Low (1.3)Feasibility rating: Neutral (3.3)
Initial Rationale:*follow professional nutrition advice, e.g. eat fruits and vegetables every day and eat meat only twice a week
*You maintain a healthy diet.
*If we are looking for simple and implementable strategies, I would advise people to alter their diet -- in particular to eat more fruit and vegetables.  See for example: Evolution of Happiness and Well-being after Increases in the Consumption of Fruit and Vegetables (R. Mujcic and A.J. Oswald). American Journal of Public Health, 2016.
Round 1 Expert Responses &amp; Rationale:*One should avoid the tyranny of self-optimization. For instance, wrt smoking and eating, outside regulations and incentives (taxes) are better than inner conflict and bad conscience about one's bad habits.
*Good for your health- but for happiness beyond that? No evidence that I know of.
*Very important for health and indirectly for happiness as a consequence of good health - Happiness effectiveness</t>
  </si>
  <si>
    <t>Eat Healthy
Follow professional nutrition advice, e.g. eat fruits and vegetables every day and eat meat only twice a week.
Rating: Average Effectiveness (3.0)Expert agreement: Medium Low (1.3)Feasibility rating: Neutral (3.3)
Initial Rationale:*follow professional nutrition advice, e.g. eat fruits and vegetables every day and eat meat only twice a week
*You maintain a healthy diet.
*If we are looking for simple and implementable strategies, I would advise people to alter their diet -- in particular to eat more fruit and vegetables.  See for example: Evolution of Happiness and Well-being after Increases in the Consumption of Fruit and Vegetables (R. Mujcic and A.J. Oswald). American Journal of Public Health, 2016.
Round 1 Expert Responses &amp; Rationale:*One should avoid the tyranny of self-optimization. For instance, wrt smoking and eating, outside regulations and incentives (taxes) are better than inner conflict and bad conscience about one's bad habits.
*Good for your health- but for happiness beyond that? No evidence that I know of.
*Very important for health and indirectly for happiness as a consequence of good health - Cost Effectiveness</t>
  </si>
  <si>
    <t>Eat Healthy
Follow professional nutrition advice, e.g. eat fruits and vegetables every day and eat meat only twice a week.
Rating: Average Effectiveness (3.0)Expert agreement: Medium Low (1.3)Feasibility rating: Neutral (3.3)
Initial Rationale:*follow professional nutrition advice, e.g. eat fruits and vegetables every day and eat meat only twice a week
*You maintain a healthy diet.
*If we are looking for simple and implementable strategies, I would advise people to alter their diet -- in particular to eat more fruit and vegetables.  See for example: Evolution of Happiness and Well-being after Increases in the Consumption of Fruit and Vegetables (R. Mujcic and A.J. Oswald). American Journal of Public Health, 2016.
Round 1 Expert Responses &amp; Rationale:*One should avoid the tyranny of self-optimization. For instance, wrt smoking and eating, outside regulations and incentives (taxes) are better than inner conflict and bad conscience about one's bad habits.
*Good for your health- but for happiness beyond that? No evidence that I know of.
*Very important for health and indirectly for happiness as a consequence of good health - Feasibility</t>
  </si>
  <si>
    <t>Develop Skills Required for Greater Happiness 
Such as social skills and savouring skills. Use self-help tools or trainings. 
Rating: Average Effectiveness (3.5)Expert agreement: Medium Low (1.2)Feasibility rating: Neutral (2.9)
Initial Rationale:*Use self-help tools or trainings '
*Learn people skills such as how to build consensus, how to listen constructively, and how to feel compassion for others. 
Round 1 Expert Responses &amp; Rationale:*Forget the skills part. Just go out and do it. - Happiness effectiveness</t>
  </si>
  <si>
    <t>Develop Skills Required for Greater Happiness 
Such as social skills and savouring skills. Use self-help tools or trainings. 
Rating: Average Effectiveness (3.5)Expert agreement: Medium Low (1.2)Feasibility rating: Neutral (2.9)
Initial Rationale:*Use self-help tools or trainings '
*Learn people skills such as how to build consensus, how to listen constructively, and how to feel compassion for others. 
Round 1 Expert Responses &amp; Rationale:*Forget the skills part. Just go out and do it. - Cost Effectiveness</t>
  </si>
  <si>
    <t>Develop Skills Required for Greater Happiness 
Such as social skills and savouring skills. Use self-help tools or trainings. 
Rating: Average Effectiveness (3.5)Expert agreement: Medium Low (1.2)Feasibility rating: Neutral (2.9)
Initial Rationale:*Use self-help tools or trainings '
*Learn people skills such as how to build consensus, how to listen constructively, and how to feel compassion for others. 
Round 1 Expert Responses &amp; Rationale:*Forget the skills part. Just go out and do it. - Feasibility</t>
  </si>
  <si>
    <t>Use Professional Advice
If you are unhappy and donâ€™t know why, consult a licensed psychologist or life-coach.
Rating: Average Effectiveness (3.4)Expert agreement: Medium Low (1.2)Feasibility rating: Neutral (2.5)
Initial Rationale:*If you are unhappy and donâ€™t know why: consult a licensed psychologist or life-coach
Round 1 Expert Responses &amp; Rationale:*self-stigma can make this very difficult. 
*See my previous answers re the professionalization of too much.
*It is not neutral the choice If in need I would know before the system of values of the coach - Happiness effectiveness</t>
  </si>
  <si>
    <t>Use Professional Advice
If you are unhappy and donâ€™t know why, consult a licensed psychologist or life-coach.
Rating: Average Effectiveness (3.4)Expert agreement: Medium Low (1.2)Feasibility rating: Neutral (2.5)
Initial Rationale:*If you are unhappy and donâ€™t know why: consult a licensed psychologist or life-coach
Round 1 Expert Responses &amp; Rationale:*self-stigma can make this very difficult. 
*See my previous answers re the professionalization of too much.
*It is not neutral the choice If in need I would know before the system of values of the coach - Cost Effectiveness</t>
  </si>
  <si>
    <t>Use Professional Advice
If you are unhappy and donâ€™t know why, consult a licensed psychologist or life-coach.
Rating: Average Effectiveness (3.4)Expert agreement: Medium Low (1.2)Feasibility rating: Neutral (2.5)
Initial Rationale:*If you are unhappy and donâ€™t know why: consult a licensed psychologist or life-coach
Round 1 Expert Responses &amp; Rationale:*self-stigma can make this very difficult. 
*See my previous answers re the professionalization of too much.
*It is not neutral the choice If in need I would know before the system of values of the coach - Feasibility</t>
  </si>
  <si>
    <t>Train to Have a Positive Outlook
Do positive psychological exercises such as writing a gratitude letter or such as listing three things that went well each day.
Rating: Effective (3.6)Expert agreement: Low (1.5)Feasibility rating: Easy (3.5)
Initial Rationale:*Express thankfulness to people around you, do an exercise such as writing a gratitude letter; e.g. say thanks to a colleague who helped you out
*Writing a forgiveness letter (can be shared or not)
*Do not dwell on the bad things too much realize what goes well in your life. Do exercises such as listing three things that went well each day
*Counting oneâ€™s blessings (also called Three Good Things or Gratitude Journaling)
*For at least 2 minutes a day, 2 days in a row, write, in detail, about one of the most wonderful, happiest, creative, and intensely positive experiences you've had in your life. 
*Be open to the funny side of things, use humor, even gallows humor when not inappropriate
Round 1 Expert Responses &amp; Rationale:*I find these activities incredibly trite. 
*Seems to work for those who do it. Gratitude is indeed a strong form of social glue.
*This is very important We must train to gratitude. Cheap and easy - Happiness effectiveness</t>
  </si>
  <si>
    <t>Train to Have a Positive Outlook
Do positive psychological exercises such as writing a gratitude letter or such as listing three things that went well each day.
Rating: Effective (3.6)Expert agreement: Low (1.5)Feasibility rating: Easy (3.5)
Initial Rationale:*Express thankfulness to people around you, do an exercise such as writing a gratitude letter; e.g. say thanks to a colleague who helped you out
*Writing a forgiveness letter (can be shared or not)
*Do not dwell on the bad things too much realize what goes well in your life. Do exercises such as listing three things that went well each day
*Counting oneâ€™s blessings (also called Three Good Things or Gratitude Journaling)
*For at least 2 minutes a day, 2 days in a row, write, in detail, about one of the most wonderful, happiest, creative, and intensely positive experiences you've had in your life. 
*Be open to the funny side of things, use humor, even gallows humor when not inappropriate
Round 1 Expert Responses &amp; Rationale:*I find these activities incredibly trite. 
*Seems to work for those who do it. Gratitude is indeed a strong form of social glue.
*This is very important We must train to gratitude. Cheap and easy - Cost Effectiveness</t>
  </si>
  <si>
    <t>Train to Have a Positive Outlook
Do positive psychological exercises such as writing a gratitude letter or such as listing three things that went well each day.
Rating: Effective (3.6)Expert agreement: Low (1.5)Feasibility rating: Easy (3.5)
Initial Rationale:*Express thankfulness to people around you, do an exercise such as writing a gratitude letter; e.g. say thanks to a colleague who helped you out
*Writing a forgiveness letter (can be shared or not)
*Do not dwell on the bad things too much realize what goes well in your life. Do exercises such as listing three things that went well each day
*Counting oneâ€™s blessings (also called Three Good Things or Gratitude Journaling)
*For at least 2 minutes a day, 2 days in a row, write, in detail, about one of the most wonderful, happiest, creative, and intensely positive experiences you've had in your life. 
*Be open to the funny side of things, use humor, even gallows humor when not inappropriate
Round 1 Expert Responses &amp; Rationale:*I find these activities incredibly trite. 
*Seems to work for those who do it. Gratitude is indeed a strong form of social glue.
*This is very important We must train to gratitude. Cheap and easy - Feasibility</t>
  </si>
  <si>
    <t>Laugh
Be open to the funny side of things, use humor, even gallows humor when not inappropriate.
Rating: Effective (3.7)Expert agreement: Low (1.4)Feasibility rating: Easy (3.9)
Initial Rationale:*Be open to the funny side of things, use humor, even gallows humor when not inappropriate
Round 1 Expert Responses &amp; Rationale:*bad tip
*In my country there is the saying "To laugh is the best medicine" (translated).
*Try to avoid the gallows if you can.  
*This is very important We must train to gratitude. Cheap and easy - Happiness effectiveness</t>
  </si>
  <si>
    <t>Laugh
Be open to the funny side of things, use humor, even gallows humor when not inappropriate.
Rating: Effective (3.7)Expert agreement: Low (1.4)Feasibility rating: Easy (3.9)
Initial Rationale:*Be open to the funny side of things, use humor, even gallows humor when not inappropriate
Round 1 Expert Responses &amp; Rationale:*bad tip
*In my country there is the saying "To laugh is the best medicine" (translated).
*Try to avoid the gallows if you can.  
*This is very important We must train to gratitude. Cheap and easy - Cost Effectiveness</t>
  </si>
  <si>
    <t>Laugh
Be open to the funny side of things, use humor, even gallows humor when not inappropriate.
Rating: Effective (3.7)Expert agreement: Low (1.4)Feasibility rating: Easy (3.9)
Initial Rationale:*Be open to the funny side of things, use humor, even gallows humor when not inappropriate
Round 1 Expert Responses &amp; Rationale:*bad tip
*In my country there is the saying "To laugh is the best medicine" (translated).
*Try to avoid the gallows if you can.  
*This is very important We must train to gratitude. Cheap and easy - Feasibility</t>
  </si>
  <si>
    <t>Monitor Your Happiness
Keep a happiness diary, such as the web-based Happiness Indicator which allows comparison with similar people and tracking of your happiness over time.
Rating: Average Effectiveness (2.7)Expert agreement: Low (1.5)Feasibility rating: Neutral (3.1)
Initial Rationale:*Keep a happiness diary, such as the web-based Happiness Indicator which allows comparison with similar people and tracking of your happiness over time
*When looking for a more satisfying way of life: monitor how you feel during daily activities using (electronic) dairy techniques, in particular techniques that involve comparison with similar people (www.happinessindicator.com)
*Try to recognize what makes you happy and repeat these things to yourself. If you don't the effects of happiness-inducing activities wear off (habituation).  In other words, try to reduce and slow down adaptation (cf. work of Wilson and Gilbert).
*The second one is I think that we donâ€™t always know what makes us happy we have some ideas about what makes us happy we could say oh a vacation in the beach makes me happy, writing a book makes me happy. Starting carpentry or learning how to start an exercise or of finding drinks with buddies makes us happy. Whatever it is we have ideas to what makes us happy. The reality is that we donâ€™t know that much about it. The second recommendation is to basically experiment more I kind of think of first person science. 
*Use an online calculator such as clearerthinking.org, to value your time then make adjustments to your free time accordingly
Round 1 Expert Responses &amp; Rationale:*Not sure if monitoring happiness would be happiness-enhancing.  Happiness may be a by-product rather than a goal unto itself.  Dwelling on whether life is getting happier could be counter-productive.  
*The vast majority of people quit such tracking apps after 
*Don't overdo. Don't "seek happiness".
*Not sure how much navel-gazing is a good idea. maybe check every month or two?
*Day evaluation is very important. What is important is to understand what drives consolation and desolation and not just looking at short run but also at long run effects - Happiness effectiveness</t>
  </si>
  <si>
    <t>Monitor Your Happiness
Keep a happiness diary, such as the web-based Happiness Indicator which allows comparison with similar people and tracking of your happiness over time.
Rating: Average Effectiveness (2.7)Expert agreement: Low (1.5)Feasibility rating: Neutral (3.1)
Initial Rationale:*Keep a happiness diary, such as the web-based Happiness Indicator which allows comparison with similar people and tracking of your happiness over time
*When looking for a more satisfying way of life: monitor how you feel during daily activities using (electronic) dairy techniques, in particular techniques that involve comparison with similar people (www.happinessindicator.com)
*Try to recognize what makes you happy and repeat these things to yourself. If you don't the effects of happiness-inducing activities wear off (habituation).  In other words, try to reduce and slow down adaptation (cf. work of Wilson and Gilbert).
*The second one is I think that we donâ€™t always know what makes us happy we have some ideas about what makes us happy we could say oh a vacation in the beach makes me happy, writing a book makes me happy. Starting carpentry or learning how to start an exercise or of finding drinks with buddies makes us happy. Whatever it is we have ideas to what makes us happy. The reality is that we donâ€™t know that much about it. The second recommendation is to basically experiment more I kind of think of first person science. 
*Use an online calculator such as clearerthinking.org, to value your time then make adjustments to your free time accordingly
Round 1 Expert Responses &amp; Rationale:*Not sure if monitoring happiness would be happiness-enhancing.  Happiness may be a by-product rather than a goal unto itself.  Dwelling on whether life is getting happier could be counter-productive.  
*The vast majority of people quit such tracking apps after 
*Don't overdo. Don't "seek happiness".
*Not sure how much navel-gazing is a good idea. maybe check every month or two?
*Day evaluation is very important. What is important is to understand what drives consolation and desolation and not just looking at short run but also at long run effects - Cost Effectiveness</t>
  </si>
  <si>
    <t>Monitor Your Happiness
Keep a happiness diary, such as the web-based Happiness Indicator which allows comparison with similar people and tracking of your happiness over time.
Rating: Average Effectiveness (2.7)Expert agreement: Low (1.5)Feasibility rating: Neutral (3.1)
Initial Rationale:*Keep a happiness diary, such as the web-based Happiness Indicator which allows comparison with similar people and tracking of your happiness over time
*When looking for a more satisfying way of life: monitor how you feel during daily activities using (electronic) dairy techniques, in particular techniques that involve comparison with similar people (www.happinessindicator.com)
*Try to recognize what makes you happy and repeat these things to yourself. If you don't the effects of happiness-inducing activities wear off (habituation).  In other words, try to reduce and slow down adaptation (cf. work of Wilson and Gilbert).
*The second one is I think that we donâ€™t always know what makes us happy we have some ideas about what makes us happy we could say oh a vacation in the beach makes me happy, writing a book makes me happy. Starting carpentry or learning how to start an exercise or of finding drinks with buddies makes us happy. Whatever it is we have ideas to what makes us happy. The reality is that we donâ€™t know that much about it. The second recommendation is to basically experiment more I kind of think of first person science. 
*Use an online calculator such as clearerthinking.org, to value your time then make adjustments to your free time accordingly
Round 1 Expert Responses &amp; Rationale:*Not sure if monitoring happiness would be happiness-enhancing.  Happiness may be a by-product rather than a goal unto itself.  Dwelling on whether life is getting happier could be counter-productive.  
*The vast majority of people quit such tracking apps after 
*Don't overdo. Don't "seek happiness".
*Not sure how much navel-gazing is a good idea. maybe check every month or two?
*Day evaluation is very important. What is important is to understand what drives consolation and desolation and not just looking at short run but also at long run effects - Feasibility</t>
  </si>
  <si>
    <t>Seek Purpose
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Rating: Average Effectiveness (3.3)Expert agreement: Low (1.4)Feasibility rating: Neutral (3.1)
Initial Rationale:*Create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*Making someone else happier (i.e., working toward cultivating another personâ€™s happiness rather than your own)
*Find a job that you believe contributes something worthwhile as well as providing an income.
*Find someone to whom you can communicate your life purpose as well as plan for realizing it. 
Round 1 Expert Responses &amp; Rationale:*Sharpening the existing purpose components makes sense, makes them salient in daily decision making, etc.
*more navel gazing?
*Creating a personal mission statement is what I find the most focused and effective point of all the questionnaire. Happiness is generativity and generativity starts from awareness of one's own mission Everything related discussed before (measuring, monitoring, evaluating) must start from that first point - Happiness effectiveness</t>
  </si>
  <si>
    <t>Seek Purpose
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Rating: Average Effectiveness (3.3)Expert agreement: Low (1.4)Feasibility rating: Neutral (3.1)
Initial Rationale:*Create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*Making someone else happier (i.e., working toward cultivating another personâ€™s happiness rather than your own)
*Find a job that you believe contributes something worthwhile as well as providing an income.
*Find someone to whom you can communicate your life purpose as well as plan for realizing it. 
Round 1 Expert Responses &amp; Rationale:*Sharpening the existing purpose components makes sense, makes them salient in daily decision making, etc.
*more navel gazing?
*Creating a personal mission statement is what I find the most focused and effective point of all the questionnaire. Happiness is generativity and generativity starts from awareness of one's own mission Everything related discussed before (measuring, monitoring, evaluating) must start from that first point - Cost Effectiveness</t>
  </si>
  <si>
    <t>Seek Purpose
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Rating: Average Effectiveness (3.3)Expert agreement: Low (1.4)Feasibility rating: Neutral (3.1)
Initial Rationale:*Create a personal mission statement:  List out your values, passions, greatest abilities and identify the intersection. Engage in things that go beyond your personal interest, such as protecting nature or helping disadvantaged people, e.g. if you are religious engage in the social programs of your church 
*Making someone else happier (i.e., working toward cultivating another personâ€™s happiness rather than your own)
*Find a job that you believe contributes something worthwhile as well as providing an income.
*Find someone to whom you can communicate your life purpose as well as plan for realizing it. 
Round 1 Expert Responses &amp; Rationale:*Sharpening the existing purpose components makes sense, makes them salient in daily decision making, etc.
*more navel gazing?
*Creating a personal mission statement is what I find the most focused and effective point of all the questionnaire. Happiness is generativity and generativity starts from awareness of one's own mission Everything related discussed before (measuring, monitoring, evaluating) must start from that first point - Feasibility</t>
  </si>
  <si>
    <t>Minimize Credit Cards
Have no more than one credit card, and it should not be in your wallet. Put it somewhere that requires a conscious effort to retrieve it (e.g. your locked glove compartment or a hidden pocket in your purse). Or get rid of credit cards altogether.
Rating: Average effectiveness (2.8)Expert agreement: Low (1.8)Feasibility rating: Neutral (2.6)
Initial Rationale:*Have no more than one credit card, and it should not be in your wallet. Put it somewhere that requires a conscious effort to retrieve it (e.g. your locked glove compartment or a hidden pocket in your purse). Or get rid of credit cards altogether
Round 1 Expert Responses &amp; Rationale:*In addition to the perils of excessive debt at the individual level, there is the risk of the credit bubble burst as a source of a new financial crisis. This may be an issue for public regulation, not just private behavior.
*Avoid over consumption I agree..but it does not depend on the number of credit cards - Happiness effectiveness</t>
  </si>
  <si>
    <t>Minimize Credit Cards
Have no more than one credit card, and it should not be in your wallet. Put it somewhere that requires a conscious effort to retrieve it (e.g. your locked glove compartment or a hidden pocket in your purse). Or get rid of credit cards altogether.
Rating: Average effectiveness (2.8)Expert agreement: Low (1.8)Feasibility rating: Neutral (2.6)
Initial Rationale:*Have no more than one credit card, and it should not be in your wallet. Put it somewhere that requires a conscious effort to retrieve it (e.g. your locked glove compartment or a hidden pocket in your purse). Or get rid of credit cards altogether
Round 1 Expert Responses &amp; Rationale:*In addition to the perils of excessive debt at the individual level, there is the risk of the credit bubble burst as a source of a new financial crisis. This may be an issue for public regulation, not just private behavior.
*Avoid over consumption I agree..but it does not depend on the number of credit cards - Cost Effectiveness</t>
  </si>
  <si>
    <t>Minimize Credit Cards
Have no more than one credit card, and it should not be in your wallet. Put it somewhere that requires a conscious effort to retrieve it (e.g. your locked glove compartment or a hidden pocket in your purse). Or get rid of credit cards altogether.
Rating: Average effectiveness (2.8)Expert agreement: Low (1.8)Feasibility rating: Neutral (2.6)
Initial Rationale:*Have no more than one credit card, and it should not be in your wallet. Put it somewhere that requires a conscious effort to retrieve it (e.g. your locked glove compartment or a hidden pocket in your purse). Or get rid of credit cards altogether
Round 1 Expert Responses &amp; Rationale:*In addition to the perils of excessive debt at the individual level, there is the risk of the credit bubble burst as a source of a new financial crisis. This may be an issue for public regulation, not just private behavior.
*Avoid over consumption I agree..but it does not depend on the number of credit cards - Feasibility</t>
  </si>
  <si>
    <t>Add at Least One New Happy Person to Your Immediate Social Network
Proactively make friends with someone manifestly happy, someone with whom you interact a few times a week or more.
Rating: Average Effectiveness (3.3)Expert agreement: Low (1.5)Feasibility rating: Neutral (3.3)
Initial Rationale:*Proactively make friends with someone manifestly happy, someone with whom you interact a few times a week or more.
Round 1 Expert Responses &amp; Rationale:*To me, this has a flavor of instrumentalizing people. Does it mean discriminating or avoiding unhappy people? 
*or at least hope that the new friendship will make them happy.
*It may be difficult to find - Happiness effectiveness</t>
  </si>
  <si>
    <t>Add at Least One New Happy Person to Your Immediate Social Network
Proactively make friends with someone manifestly happy, someone with whom you interact a few times a week or more.
Rating: Average Effectiveness (3.3)Expert agreement: Low (1.5)Feasibility rating: Neutral (3.3)
Initial Rationale:*Proactively make friends with someone manifestly happy, someone with whom you interact a few times a week or more.
Round 1 Expert Responses &amp; Rationale:*To me, this has a flavor of instrumentalizing people. Does it mean discriminating or avoiding unhappy people? 
*or at least hope that the new friendship will make them happy.
*It may be difficult to find - Cost Effectiveness</t>
  </si>
  <si>
    <t>Add at Least One New Happy Person to Your Immediate Social Network
Proactively make friends with someone manifestly happy, someone with whom you interact a few times a week or more.
Rating: Average Effectiveness (3.3)Expert agreement: Low (1.5)Feasibility rating: Neutral (3.3)
Initial Rationale:*Proactively make friends with someone manifestly happy, someone with whom you interact a few times a week or more.
Round 1 Expert Responses &amp; Rationale:*To me, this has a flavor of instrumentalizing people. Does it mean discriminating or avoiding unhappy people? 
*or at least hope that the new friendship will make them happy.
*It may be difficult to find - Feasibility</t>
  </si>
  <si>
    <t>Eliminate Screens
Have no more than one TV in your house. Don't have the TV or computer in the main living space or in bedrooms.
Rating: Average Effectiveness (3.3)Expert agreement: Medium Low (1.3)Feasibility rating: Neutral (2.9)
Initial Rationale:*Have no more than one TV in your house. Don't have the TV or computer in the main living space or in bedrooms
Round 1 Expert Responses &amp; Rationale:*In recent years, this seems to apply even more to online devices than to conventional TV. It is known that permanently being available for online communication causes stress. Impose a non-corruptible structure on the time spent with such devices. 
*Very important to avoid dependence from screen or having the power of disconnecting from the web. And of disconnecting and switching off screens in common meals - Happiness effectiveness</t>
  </si>
  <si>
    <t>Eliminate Screens
Have no more than one TV in your house. Don't have the TV or computer in the main living space or in bedrooms.
Rating: Average Effectiveness (3.3)Expert agreement: Medium Low (1.3)Feasibility rating: Neutral (2.9)
Initial Rationale:*Have no more than one TV in your house. Don't have the TV or computer in the main living space or in bedrooms
Round 1 Expert Responses &amp; Rationale:*In recent years, this seems to apply even more to online devices than to conventional TV. It is known that permanently being available for online communication causes stress. Impose a non-corruptible structure on the time spent with such devices. 
*Very important to avoid dependence from screen or having the power of disconnecting from the web. And of disconnecting and switching off screens in common meals - Cost Effectiveness</t>
  </si>
  <si>
    <t>Eliminate Screens
Have no more than one TV in your house. Don't have the TV or computer in the main living space or in bedrooms.
Rating: Average Effectiveness (3.3)Expert agreement: Medium Low (1.3)Feasibility rating: Neutral (2.9)
Initial Rationale:*Have no more than one TV in your house. Don't have the TV or computer in the main living space or in bedrooms
Round 1 Expert Responses &amp; Rationale:*In recent years, this seems to apply even more to online devices than to conventional TV. It is known that permanently being available for online communication causes stress. Impose a non-corruptible structure on the time spent with such devices. 
*Very important to avoid dependence from screen or having the power of disconnecting from the web. And of disconnecting and switching off screens in common meals - Feasibility</t>
  </si>
  <si>
    <t>Create a Meditation Space
Learn one mindfulness meditation technique and do it 30 minutes a day for a month. 
Rating: Average Effectiveness (2.9)Expert agreement: Medium Low (1.3)Feasibility rating: Neutral (2.5)
Initial Rationale:*Learn one mindfulness meditation technique and do it 30 minutes a day for a month. 
Round 1 Expert Responses &amp; Rationale:*Meditation or prayer I would say. Not so easy - Happiness effectiveness</t>
  </si>
  <si>
    <t>Create a Meditation Space
Learn one mindfulness meditation technique and do it 30 minutes a day for a month. 
Rating: Average Effectiveness (2.9)Expert agreement: Medium Low (1.3)Feasibility rating: Neutral (2.5)
Initial Rationale:*Learn one mindfulness meditation technique and do it 30 minutes a day for a month. 
Round 1 Expert Responses &amp; Rationale:*Meditation or prayer I would say. Not so easy - Cost Effectiveness</t>
  </si>
  <si>
    <t>Create a Meditation Space
Learn one mindfulness meditation technique and do it 30 minutes a day for a month. 
Rating: Average Effectiveness (2.9)Expert agreement: Medium Low (1.3)Feasibility rating: Neutral (2.5)
Initial Rationale:*Learn one mindfulness meditation technique and do it 30 minutes a day for a month. 
Round 1 Expert Responses &amp; Rationale:*Meditation or prayer I would say. Not so easy - Feasibility</t>
  </si>
  <si>
    <t>Designate a "Flow" Room 
Establish a room where it's easy to play an instrument, to take part in a hobby, to read a book, or to play a game with family.
Rating: Average Effectiveness (2.6)Expert agreement: Medium Low (1.2)Feasibility rating: Neutral (3.3)
Initial Rationale:*Establish a room where it's easy to play an instrument, to take part in a hobby, to read a book, or to play a game with family.
Round 1 Expert Responses &amp; Rationale:*No comments offered - Happiness effectiveness</t>
  </si>
  <si>
    <t>Designate a "Flow" Room 
Establish a room where it's easy to play an instrument, to take part in a hobby, to read a book, or to play a game with family.
Rating: Average Effectiveness (2.6)Expert agreement: Medium Low (1.2)Feasibility rating: Neutral (3.3)
Initial Rationale:*Establish a room where it's easy to play an instrument, to take part in a hobby, to read a book, or to play a game with family.
Round 1 Expert Responses &amp; Rationale:*No comments offered - Cost Effectiveness</t>
  </si>
  <si>
    <t>Designate a "Flow" Room 
Establish a room where it's easy to play an instrument, to take part in a hobby, to read a book, or to play a game with family.
Rating: Average Effectiveness (2.6)Expert agreement: Medium Low (1.2)Feasibility rating: Neutral (3.3)
Initial Rationale:*Establish a room where it's easy to play an instrument, to take part in a hobby, to read a book, or to play a game with family.
Round 1 Expert Responses &amp; Rationale:*No comments offered - Feasibility</t>
  </si>
  <si>
    <t>Own a Pet
Adopt a dog from the local humane society or find a trusted breeder from which to adopt.
Rating: Average Effectiveness (3.3)Expert agreement: Medium Low (1.3)Feasibility rating: Neutral (3.1)
Initial Rationale:*Adopt a dog from the local humane society or find a trusted breeder from which to adopt.
Round 1 Expert Responses &amp; Rationale:*Pets are very important especially for lonely and elderly people.Walking the dog in the neighborhood is a good occasion for social contact and a physical exercise.
*a furry friend not likely to be as happiness-inducing as a real one, and pets have become another bit of rich word consumption
*A dog lives just of relationship and is crucial to stimulate affection and to make human being focus on relationships. Unfortunately not everyone lives in conditions in which he/she can afford to raise a dog - Happiness effectiveness</t>
  </si>
  <si>
    <t>Own a Pet
Adopt a dog from the local humane society or find a trusted breeder from which to adopt.
Rating: Average Effectiveness (3.3)Expert agreement: Medium Low (1.3)Feasibility rating: Neutral (3.1)
Initial Rationale:*Adopt a dog from the local humane society or find a trusted breeder from which to adopt.
Round 1 Expert Responses &amp; Rationale:*Pets are very important especially for lonely and elderly people.Walking the dog in the neighborhood is a good occasion for social contact and a physical exercise.
*a furry friend not likely to be as happiness-inducing as a real one, and pets have become another bit of rich word consumption
*A dog lives just of relationship and is crucial to stimulate affection and to make human being focus on relationships. Unfortunately not everyone lives in conditions in which he/she can afford to raise a dog - Cost Effectiveness</t>
  </si>
  <si>
    <t>Own a Pet
Adopt a dog from the local humane society or find a trusted breeder from which to adopt.
Rating: Average Effectiveness (3.3)Expert agreement: Medium Low (1.3)Feasibility rating: Neutral (3.1)
Initial Rationale:*Adopt a dog from the local humane society or find a trusted breeder from which to adopt.
Round 1 Expert Responses &amp; Rationale:*Pets are very important especially for lonely and elderly people.Walking the dog in the neighborhood is a good occasion for social contact and a physical exercise.
*a furry friend not likely to be as happiness-inducing as a real one, and pets have become another bit of rich word consumption
*A dog lives just of relationship and is crucial to stimulate affection and to make human being focus on relationships. Unfortunately not everyone lives in conditions in which he/she can afford to raise a dog - Feasibility</t>
  </si>
  <si>
    <t>Write About Positive Experiences
For at least 2 minutes a day, 2 days in row. Write in detail about one of the most wonderful experiences you ever had in your life.
Rating: Average Effectiveness (3.0)Expert agreement: Medium Low (1.2)Feasibility rating: Neutral (3.4)
Initial Rationale:*For at least 2 minutes a day, 2 days in row. Write in detail about one of the most wonderful experiences you ever had in your life.
Round 1 Expert Responses &amp; Rationale:*Very important part of the discerning capacity as emphasized also before - Happiness effectiveness</t>
  </si>
  <si>
    <t>Write About Positive Experiences
For at least 2 minutes a day, 2 days in row. Write in detail about one of the most wonderful experiences you ever had in your life.
Rating: Average Effectiveness (3.0)Expert agreement: Medium Low (1.2)Feasibility rating: Neutral (3.4)
Initial Rationale:*For at least 2 minutes a day, 2 days in row. Write in detail about one of the most wonderful experiences you ever had in your life.
Round 1 Expert Responses &amp; Rationale:*Very important part of the discerning capacity as emphasized also before - Cost Effectiveness</t>
  </si>
  <si>
    <t>Write About Positive Experiences
For at least 2 minutes a day, 2 days in row. Write in detail about one of the most wonderful experiences you ever had in your life.
Rating: Average Effectiveness (3.0)Expert agreement: Medium Low (1.2)Feasibility rating: Neutral (3.4)
Initial Rationale:*For at least 2 minutes a day, 2 days in row. Write in detail about one of the most wonderful experiences you ever had in your life.
Round 1 Expert Responses &amp; Rationale:*Very important part of the discerning capacity as emphasized also before - Feasibility</t>
  </si>
  <si>
    <t>Keep a Gratitude Journal
Each day for one week write down the things that went well for you that day and why that might have happened.
Rating: Average Effectiveness (3.1)Expert agreement: Medium Low (1.3)Feasibility rating: Neutral (3.1)
Initial Rationale:*Each day for one week write down the things that went well for you that day and why that might have happened.
Round 1 Expert Responses &amp; Rationale:*Already said that training to gratitude is very important - Happiness effectiveness</t>
  </si>
  <si>
    <t>Keep a Gratitude Journal
Each day for one week write down the things that went well for you that day and why that might have happened.
Rating: Average Effectiveness (3.1)Expert agreement: Medium Low (1.3)Feasibility rating: Neutral (3.1)
Initial Rationale:*Each day for one week write down the things that went well for you that day and why that might have happened.
Round 1 Expert Responses &amp; Rationale:*Already said that training to gratitude is very important - Cost Effectiveness</t>
  </si>
  <si>
    <t>Keep a Gratitude Journal
Each day for one week write down the things that went well for you that day and why that might have happened.
Rating: Average Effectiveness (3.1)Expert agreement: Medium Low (1.3)Feasibility rating: Neutral (3.1)
Initial Rationale:*Each day for one week write down the things that went well for you that day and why that might have happened.
Round 1 Expert Responses &amp; Rationale:*Already said that training to gratitude is very important - Feasibility</t>
  </si>
  <si>
    <t>Create a Giving Account
Deposit a sum of money at the beginning of the year. Mentally commit that money to your favorite charity. But if, in the intervening 52 weeks, you get a parking tickets or traffic violation, or have other sorts of annoying mishaps, pay for them out of this giving account. 
Rating: Limited Effectiveness (2.4)Expert agreement: Medium Low (1.1)Feasibility rating: Neutral (3.0)
Initial Rationale:Deposit a sum of money at the beginning of the year. Mentally commit that money to your favorite charity. But if, in the intervening 52 weeks, you get a parking tickets or traffic violation, or have other sorts of annoying mishaps, pay for them out of this giving account. 
Round 1 Expert Responses &amp; Rationale:*No comments offered - Happiness effectiveness</t>
  </si>
  <si>
    <t>Create a Giving Account
Deposit a sum of money at the beginning of the year. Mentally commit that money to your favorite charity. But if, in the intervening 52 weeks, you get a parking tickets or traffic violation, or have other sorts of annoying mishaps, pay for them out of this giving account. 
Rating: Limited Effectiveness (2.4)Expert agreement: Medium Low (1.1)Feasibility rating: Neutral (3.0)
Initial Rationale:Deposit a sum of money at the beginning of the year. Mentally commit that money to your favorite charity. But if, in the intervening 52 weeks, you get a parking tickets or traffic violation, or have other sorts of annoying mishaps, pay for them out of this giving account. 
Round 1 Expert Responses &amp; Rationale:*No comments offered - Cost Effectiveness</t>
  </si>
  <si>
    <t>Create a Giving Account
Deposit a sum of money at the beginning of the year. Mentally commit that money to your favorite charity. But if, in the intervening 52 weeks, you get a parking tickets or traffic violation, or have other sorts of annoying mishaps, pay for them out of this giving account. 
Rating: Limited Effectiveness (2.4)Expert agreement: Medium Low (1.1)Feasibility rating: Neutral (3.0)
Initial Rationale:Deposit a sum of money at the beginning of the year. Mentally commit that money to your favorite charity. But if, in the intervening 52 weeks, you get a parking tickets or traffic violation, or have other sorts of annoying mishaps, pay for them out of this giving account. 
Round 1 Expert Responses &amp; Rationale:*No comments offered - Feasibility</t>
  </si>
  <si>
    <t>81.62.53.215</t>
  </si>
  <si>
    <t>R_BLMC3tOyW8qRhPX</t>
  </si>
  <si>
    <t>Frey</t>
  </si>
  <si>
    <t>Bruno</t>
  </si>
  <si>
    <t>bruno.frey@econ.uzh.ch</t>
  </si>
  <si>
    <t>email</t>
  </si>
  <si>
    <t>213.82.99.10</t>
  </si>
  <si>
    <t>R_3I64Y1t1UNO9I5t</t>
  </si>
  <si>
    <t>Bechetti</t>
  </si>
  <si>
    <t>Leonardo</t>
  </si>
  <si>
    <t>becchetti@economia.uniroma2.it</t>
  </si>
  <si>
    <t>192.245.194.249</t>
  </si>
  <si>
    <t>R_RdVKgip1OtbP6YV</t>
  </si>
  <si>
    <t>Graham</t>
  </si>
  <si>
    <t>Carol</t>
  </si>
  <si>
    <t>cgraham@brookings.edu</t>
  </si>
  <si>
    <t>80.61.92.46</t>
  </si>
  <si>
    <t>R_22XkjXRNDuYroBq</t>
  </si>
  <si>
    <t>Veenhoven</t>
  </si>
  <si>
    <t>Ruut</t>
  </si>
  <si>
    <t>Veenhoven@ese.eur.nl</t>
  </si>
  <si>
    <t>124.47.150.1</t>
  </si>
  <si>
    <t>R_8ALeIIe8sU75XSZ</t>
  </si>
  <si>
    <t>Headley</t>
  </si>
  <si>
    <t>Bruce</t>
  </si>
  <si>
    <t>brucewh@unimelb.edu.au</t>
  </si>
  <si>
    <t>89.12.31.138</t>
  </si>
  <si>
    <t>R_2uwBNKQbiSUiX2L</t>
  </si>
  <si>
    <t>Welsch</t>
  </si>
  <si>
    <t>Heinz</t>
  </si>
  <si>
    <t>welsch@uni-oldenburg.de</t>
  </si>
  <si>
    <t>209.42.115.239</t>
  </si>
  <si>
    <t>R_1pMrvOl5umyS42w</t>
  </si>
  <si>
    <t>Arvin</t>
  </si>
  <si>
    <t>Mak</t>
  </si>
  <si>
    <t>marvin@trentu.ca</t>
  </si>
  <si>
    <t>88.128.81.19</t>
  </si>
  <si>
    <t>R_3jUJfG3ppxRBfRL</t>
  </si>
  <si>
    <t>Layous</t>
  </si>
  <si>
    <t>Kristin</t>
  </si>
  <si>
    <t>kristin.layous@csueastbay.edu</t>
  </si>
  <si>
    <t>75.156.69.11</t>
  </si>
  <si>
    <t>R_3iDaMYpfmk6oNgE</t>
  </si>
  <si>
    <t>Helliwell</t>
  </si>
  <si>
    <t>John</t>
  </si>
  <si>
    <t>john.helliwell@ubc.ca</t>
  </si>
  <si>
    <t>173.198.72.12</t>
  </si>
  <si>
    <t>R_eYgLyDZ1x9Nb7R7</t>
  </si>
  <si>
    <t>Lucas</t>
  </si>
  <si>
    <t>Richard</t>
  </si>
  <si>
    <t>richard.e.lucas@gmail.com</t>
  </si>
  <si>
    <t>98.172.141.148</t>
  </si>
  <si>
    <t>R_ZlStIyr0RdCA5i1</t>
  </si>
  <si>
    <t>Witters</t>
  </si>
  <si>
    <t>Dan</t>
  </si>
  <si>
    <t>Dan_Witters@gallup.com</t>
  </si>
  <si>
    <t>92.207.182.170</t>
  </si>
  <si>
    <t>R_29jrQpl17xjH8Ur</t>
  </si>
  <si>
    <t>Halpern</t>
  </si>
  <si>
    <t>David</t>
  </si>
  <si>
    <t>David.Halpern@behaviouralinsights.co.uk</t>
  </si>
  <si>
    <t>46.18.141.240</t>
  </si>
  <si>
    <t>R_cwiXbRNSYbalDKJ</t>
  </si>
  <si>
    <t>Eichstaedt</t>
  </si>
  <si>
    <t>Johannes</t>
  </si>
  <si>
    <t>johannes.eichstaedt@gmail.com</t>
  </si>
  <si>
    <t>Duration_sec</t>
  </si>
  <si>
    <t>Q162_1_QC</t>
  </si>
  <si>
    <t>Q162_2_QD</t>
  </si>
  <si>
    <t>Q162_3_QE</t>
  </si>
  <si>
    <t>Q162_1_SO</t>
  </si>
  <si>
    <t>Q162_2_SP</t>
  </si>
  <si>
    <t>Q162_3_SQ</t>
  </si>
  <si>
    <t>Participant ID</t>
  </si>
  <si>
    <t>participantid</t>
  </si>
  <si>
    <t>sum</t>
  </si>
  <si>
    <t>mean</t>
  </si>
  <si>
    <t>standard dev</t>
  </si>
  <si>
    <t>Domain</t>
  </si>
  <si>
    <t>Category</t>
  </si>
  <si>
    <t>Strategy</t>
  </si>
  <si>
    <t>Sum of effectiveness and feasibility ratings</t>
  </si>
  <si>
    <t># of experts rating effectiveness</t>
  </si>
  <si>
    <t>Mean effectiveness rating</t>
  </si>
  <si>
    <t>Effectiveness SD</t>
  </si>
  <si>
    <t># of experts rating cost effectiveness</t>
  </si>
  <si>
    <t>Mean cost effectiveness rating</t>
  </si>
  <si>
    <t>Cost effectiveness SD</t>
  </si>
  <si>
    <t># of experts rating feasibility</t>
  </si>
  <si>
    <t>Mean feasibility rating</t>
  </si>
  <si>
    <t>Feasibility SD</t>
  </si>
  <si>
    <t>Individual</t>
  </si>
  <si>
    <t>Social Bonds</t>
  </si>
  <si>
    <t xml:space="preserve">Invest in Friends and Family </t>
  </si>
  <si>
    <t xml:space="preserve">Join a Club </t>
  </si>
  <si>
    <t>Life Style</t>
  </si>
  <si>
    <t>Be Active Both physically and mentally</t>
  </si>
  <si>
    <t>Meaning</t>
  </si>
  <si>
    <t>Practice Your Religion</t>
  </si>
  <si>
    <t xml:space="preserve">Act Nicely </t>
  </si>
  <si>
    <t xml:space="preserve">Be Generous </t>
  </si>
  <si>
    <t>Home Environment</t>
  </si>
  <si>
    <t xml:space="preserve">Experience Nature </t>
  </si>
  <si>
    <t>Health Self Care</t>
  </si>
  <si>
    <t xml:space="preserve">Get Physical Exercise </t>
  </si>
  <si>
    <t xml:space="preserve">Focus on the Happiness of Others </t>
  </si>
  <si>
    <t>Work</t>
  </si>
  <si>
    <t>Socialize With Colleagues Outside of Work</t>
  </si>
  <si>
    <t>Mental Development</t>
  </si>
  <si>
    <t xml:space="preserve">Keep Learning </t>
  </si>
  <si>
    <t>Volunteer</t>
  </si>
  <si>
    <t>Positive Outloook</t>
  </si>
  <si>
    <t>Laugh</t>
  </si>
  <si>
    <t>Check Your Health</t>
  </si>
  <si>
    <t>Marry</t>
  </si>
  <si>
    <t>Enjoy</t>
  </si>
  <si>
    <t xml:space="preserve">Set Goals </t>
  </si>
  <si>
    <t>More Specific Actions</t>
  </si>
  <si>
    <t>SA Financial</t>
  </si>
  <si>
    <t xml:space="preserve">Enroll in Automatic Savings or Investment Plans </t>
  </si>
  <si>
    <t xml:space="preserve">Get Regular and Ample Sleep </t>
  </si>
  <si>
    <t xml:space="preserve">Accept Yourself </t>
  </si>
  <si>
    <t xml:space="preserve">Don’t Seek Happiness </t>
  </si>
  <si>
    <t xml:space="preserve">Seek Challenges </t>
  </si>
  <si>
    <t>Financial</t>
  </si>
  <si>
    <t xml:space="preserve">Keep Out of Debt </t>
  </si>
  <si>
    <t xml:space="preserve">Invest in Good Health Insurance </t>
  </si>
  <si>
    <t xml:space="preserve">Train to Have a Positive Outlook </t>
  </si>
  <si>
    <t>SA Home Environment</t>
  </si>
  <si>
    <t xml:space="preserve">Safe Surroundings </t>
  </si>
  <si>
    <t xml:space="preserve">Invest in Experiences </t>
  </si>
  <si>
    <t xml:space="preserve">Seek a Job That Fits You </t>
  </si>
  <si>
    <t xml:space="preserve">Know Your Strengths </t>
  </si>
  <si>
    <t xml:space="preserve">Avoid Long Commutes </t>
  </si>
  <si>
    <t xml:space="preserve">Find a Way of Life That Fits You </t>
  </si>
  <si>
    <t xml:space="preserve">Optimize Your Bedroom for Sleep </t>
  </si>
  <si>
    <t xml:space="preserve">Opt for an Average House </t>
  </si>
  <si>
    <t xml:space="preserve">Choose to Live Near Family </t>
  </si>
  <si>
    <t xml:space="preserve">Live in an Environment of Trust  </t>
  </si>
  <si>
    <t>SA Social Bonds</t>
  </si>
  <si>
    <t xml:space="preserve">Add at Least One New Happy Person to Your Immediate Social Network </t>
  </si>
  <si>
    <t>Grow a Garden</t>
  </si>
  <si>
    <t>SA Positive Outloook</t>
  </si>
  <si>
    <t>Write About Positive Experiences</t>
  </si>
  <si>
    <t xml:space="preserve">Limit Your Work Hours  </t>
  </si>
  <si>
    <t xml:space="preserve">Seek Purpose </t>
  </si>
  <si>
    <t xml:space="preserve">Own a Pet </t>
  </si>
  <si>
    <t xml:space="preserve">Develop Skills Required for Greater Happiness  </t>
  </si>
  <si>
    <t xml:space="preserve">Invest in Durables and Savings </t>
  </si>
  <si>
    <t xml:space="preserve">Eat Healthy </t>
  </si>
  <si>
    <t>SA Life Style</t>
  </si>
  <si>
    <t xml:space="preserve">Develop Arts Appreciation </t>
  </si>
  <si>
    <t xml:space="preserve">Keep a Gratitude Journal </t>
  </si>
  <si>
    <t xml:space="preserve">Use/Learn Social Media </t>
  </si>
  <si>
    <t xml:space="preserve">Eliminate Screens </t>
  </si>
  <si>
    <t xml:space="preserve">Have children </t>
  </si>
  <si>
    <t xml:space="preserve">Build wealth </t>
  </si>
  <si>
    <t>SA Meaning</t>
  </si>
  <si>
    <t xml:space="preserve">Write a Personal Mission Statement </t>
  </si>
  <si>
    <t xml:space="preserve">Maximize Sunlight </t>
  </si>
  <si>
    <t xml:space="preserve">Use Professional Advice </t>
  </si>
  <si>
    <t xml:space="preserve">Monitor Your Happiness </t>
  </si>
  <si>
    <t xml:space="preserve">Curate a Tight Social Circle (Moai) </t>
  </si>
  <si>
    <t xml:space="preserve">Designate a "Flow" Room  </t>
  </si>
  <si>
    <t xml:space="preserve">De-Clutter </t>
  </si>
  <si>
    <t xml:space="preserve">Choose to Live in a Suburb or a Small Town </t>
  </si>
  <si>
    <t xml:space="preserve">Learn The Value of Your Free Time </t>
  </si>
  <si>
    <t>Work Part-Time</t>
  </si>
  <si>
    <t xml:space="preserve">Live in Quiet Surroundings </t>
  </si>
  <si>
    <t xml:space="preserve">Own Your House  </t>
  </si>
  <si>
    <t xml:space="preserve">Create a Pride Shrine </t>
  </si>
  <si>
    <t xml:space="preserve">Create a Giving Account </t>
  </si>
  <si>
    <t xml:space="preserve">Create a Meditation Space </t>
  </si>
  <si>
    <t xml:space="preserve">Minimize Credit Cards </t>
  </si>
  <si>
    <t>Employ Yourself</t>
  </si>
  <si>
    <t xml:space="preserve">Become a Vegan  </t>
  </si>
  <si>
    <t>Mean ratings</t>
  </si>
  <si>
    <t>StDev</t>
  </si>
  <si>
    <t>Median</t>
  </si>
  <si>
    <t>SD +</t>
  </si>
  <si>
    <t>SD  -</t>
  </si>
  <si>
    <t>What percentage of the average day do you think should be spent on fleeting pleasures such as meeting with friends, watching TV, social media, non-work reading?</t>
  </si>
  <si>
    <t>What percentage of the average day should you engage in work/activities such as  practicing a skill, exercising  that you may not enjoy but that yields mastery, pride, income, and life purpose?</t>
  </si>
  <si>
    <t>Effectiveness</t>
  </si>
  <si>
    <t>Feasibility</t>
  </si>
  <si>
    <t>round #</t>
  </si>
  <si>
    <t>r2-r1</t>
  </si>
  <si>
    <t>Mean Difference</t>
  </si>
  <si>
    <t>Std Dev</t>
  </si>
  <si>
    <t>+1 sd</t>
  </si>
  <si>
    <t>-1 sd</t>
  </si>
  <si>
    <t>Color indicates an increase of +1 standard deviation</t>
  </si>
  <si>
    <t>Mean</t>
  </si>
  <si>
    <t>St Dev</t>
  </si>
  <si>
    <t>+1 SD</t>
  </si>
  <si>
    <t>-1 SD</t>
  </si>
  <si>
    <t>Nr.</t>
  </si>
  <si>
    <t>11a</t>
  </si>
  <si>
    <t>11c</t>
  </si>
  <si>
    <t>11d</t>
  </si>
  <si>
    <t>15d</t>
  </si>
  <si>
    <t>15a</t>
  </si>
  <si>
    <t>15c</t>
  </si>
  <si>
    <t>15e</t>
  </si>
  <si>
    <t>15b</t>
  </si>
  <si>
    <t>14b</t>
  </si>
  <si>
    <t>14a</t>
  </si>
  <si>
    <t>14e</t>
  </si>
  <si>
    <t>14c</t>
  </si>
  <si>
    <t>14d</t>
  </si>
  <si>
    <t>18a</t>
  </si>
  <si>
    <t>18c</t>
  </si>
  <si>
    <t>18d</t>
  </si>
  <si>
    <t>18e</t>
  </si>
  <si>
    <t>18b</t>
  </si>
  <si>
    <t>19c</t>
  </si>
  <si>
    <t>19a</t>
  </si>
  <si>
    <t>19e</t>
  </si>
  <si>
    <t>19b</t>
  </si>
  <si>
    <t>19d</t>
  </si>
  <si>
    <t>16d</t>
  </si>
  <si>
    <t>16a</t>
  </si>
  <si>
    <t>16c</t>
  </si>
  <si>
    <t>16b</t>
  </si>
  <si>
    <t>16e</t>
  </si>
  <si>
    <t>17c</t>
  </si>
  <si>
    <t>17b</t>
  </si>
  <si>
    <t>17a</t>
  </si>
  <si>
    <t>13d</t>
  </si>
  <si>
    <t>13f</t>
  </si>
  <si>
    <t>13b</t>
  </si>
  <si>
    <t>13c</t>
  </si>
  <si>
    <t>13g</t>
  </si>
  <si>
    <t>13a</t>
  </si>
  <si>
    <t>13e</t>
  </si>
  <si>
    <t>12c</t>
  </si>
  <si>
    <t>12d</t>
  </si>
  <si>
    <t>12b</t>
  </si>
  <si>
    <t>12a</t>
  </si>
  <si>
    <t>12f</t>
  </si>
  <si>
    <t>12e</t>
  </si>
  <si>
    <t>Q77</t>
  </si>
  <si>
    <t>Q79</t>
  </si>
  <si>
    <t>Q80</t>
  </si>
  <si>
    <t>Q78</t>
  </si>
  <si>
    <t>Q84</t>
  </si>
  <si>
    <t>Q81</t>
  </si>
  <si>
    <t>Q85</t>
  </si>
  <si>
    <t>Q82</t>
  </si>
  <si>
    <t>Q83</t>
  </si>
  <si>
    <t>Q73</t>
  </si>
  <si>
    <t>Q72</t>
  </si>
  <si>
    <t>Q76</t>
  </si>
  <si>
    <t>Q74</t>
  </si>
  <si>
    <t>Q75</t>
  </si>
  <si>
    <t>Q95</t>
  </si>
  <si>
    <t>Q96</t>
  </si>
  <si>
    <t>Q97</t>
  </si>
  <si>
    <t>Q389</t>
  </si>
  <si>
    <t>Q106</t>
  </si>
  <si>
    <t>Q100</t>
  </si>
  <si>
    <t>Q98</t>
  </si>
  <si>
    <t>Q115</t>
  </si>
  <si>
    <t>Q99</t>
  </si>
  <si>
    <t>Q114</t>
  </si>
  <si>
    <t>Q89</t>
  </si>
  <si>
    <t>Q86</t>
  </si>
  <si>
    <t>Q88</t>
  </si>
  <si>
    <t>Q87</t>
  </si>
  <si>
    <t>Q90</t>
  </si>
  <si>
    <t>Q94</t>
  </si>
  <si>
    <t>Q93</t>
  </si>
  <si>
    <t>Q92</t>
  </si>
  <si>
    <t>Q70</t>
  </si>
  <si>
    <t>Q380</t>
  </si>
  <si>
    <t>Q195</t>
  </si>
  <si>
    <t>Q69</t>
  </si>
  <si>
    <t>Q382</t>
  </si>
  <si>
    <t>Q68</t>
  </si>
  <si>
    <t>Q378</t>
  </si>
  <si>
    <t>Q369</t>
  </si>
  <si>
    <t>Q371</t>
  </si>
  <si>
    <t>Q367</t>
  </si>
  <si>
    <t>Q107</t>
  </si>
  <si>
    <t>Q376</t>
  </si>
  <si>
    <t>Q373</t>
  </si>
  <si>
    <t>20b</t>
  </si>
  <si>
    <t>20a</t>
  </si>
  <si>
    <t>20f</t>
  </si>
  <si>
    <t>20h</t>
  </si>
  <si>
    <t>20g</t>
  </si>
  <si>
    <t>20e</t>
  </si>
  <si>
    <t>20i</t>
  </si>
  <si>
    <t>20l</t>
  </si>
  <si>
    <t>20m</t>
  </si>
  <si>
    <t>20j</t>
  </si>
  <si>
    <t>20k</t>
  </si>
  <si>
    <t>20o</t>
  </si>
  <si>
    <t>20n</t>
  </si>
  <si>
    <t>20t</t>
  </si>
  <si>
    <t>20u</t>
  </si>
  <si>
    <t>20s</t>
  </si>
  <si>
    <t>20r</t>
  </si>
  <si>
    <t>20w</t>
  </si>
  <si>
    <t>20v</t>
  </si>
  <si>
    <t>20q</t>
  </si>
  <si>
    <t>20p</t>
  </si>
  <si>
    <t>20c</t>
  </si>
  <si>
    <t>20d</t>
  </si>
  <si>
    <t>Q102</t>
  </si>
  <si>
    <t>Q101</t>
  </si>
  <si>
    <t>Q161</t>
  </si>
  <si>
    <t>Q163</t>
  </si>
  <si>
    <t>Q162</t>
  </si>
  <si>
    <t>Q160</t>
  </si>
  <si>
    <t>Q164</t>
  </si>
  <si>
    <t>Q398</t>
  </si>
  <si>
    <t>Q343</t>
  </si>
  <si>
    <t>Q165</t>
  </si>
  <si>
    <t>Q137</t>
  </si>
  <si>
    <t>Q324</t>
  </si>
  <si>
    <t>Q396</t>
  </si>
  <si>
    <t>Q123</t>
  </si>
  <si>
    <t>Q124</t>
  </si>
  <si>
    <t>Q122</t>
  </si>
  <si>
    <t>Q121</t>
  </si>
  <si>
    <t>Q134</t>
  </si>
  <si>
    <t>Q148</t>
  </si>
  <si>
    <t>Q147</t>
  </si>
  <si>
    <t>Q117</t>
  </si>
  <si>
    <t>Q118</t>
  </si>
  <si>
    <t>Q162SO</t>
  </si>
  <si>
    <t>Effectiveness and Feasibility SD</t>
  </si>
  <si>
    <t>Questionnaire Number</t>
  </si>
  <si>
    <t># of experts rating effectiveness and feasibility</t>
  </si>
  <si>
    <t>Happiness Delphi Panel, ratings of 68 individual strategies sorted by effectiveness (round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</si>
</sst>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hh:mm:ss"/>
    <numFmt numFmtId="165" formatCode="0.0"/>
    <numFmt numFmtId="166" formatCode="0.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0"/>
      <color theme="1"/>
      <name val="Arial"/>
      <family val="2"/>
    </font>
    <font>
      <b/>
      <sz val="10"/>
      <color rgb="FF000000"/>
      <name val="Arial"/>
      <family val="2"/>
    </font>
    <font>
      <b/>
      <sz val="10"/>
      <color theme="1"/>
      <name val="Arial"/>
      <family val="2"/>
    </font>
    <font>
      <sz val="10"/>
      <name val="Arial"/>
      <family val="2"/>
    </font>
    <font>
      <sz val="10"/>
      <name val="Arial"/>
      <family val="2"/>
    </font>
    <font>
      <sz val="11"/>
      <name val="Calibri"/>
      <family val="2"/>
      <scheme val="minor"/>
    </font>
    <font>
      <b/>
      <sz val="10"/>
      <name val="Arial"/>
      <family val="2"/>
    </font>
    <font>
      <b/>
      <sz val="11"/>
      <name val="Calibri"/>
      <family val="2"/>
      <scheme val="minor"/>
    </font>
    <font>
      <sz val="10"/>
      <color rgb="FF006100"/>
      <name val="Arial"/>
      <family val="2"/>
    </font>
    <font>
      <b/>
      <sz val="18"/>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50"/>
        <bgColor indexed="64"/>
      </patternFill>
    </fill>
    <fill>
      <patternFill patternType="solid">
        <fgColor rgb="FF0080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6"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double">
        <color auto="1"/>
      </bottom>
      <diagonal/>
    </border>
  </borders>
  <cellStyleXfs count="16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50">
    <xf numFmtId="0" fontId="0" fillId="0" borderId="0" xfId="0"/>
    <xf numFmtId="0" fontId="0" fillId="0" borderId="0" xfId="0" applyAlignment="1"/>
    <xf numFmtId="0" fontId="0" fillId="0" borderId="10" xfId="0" applyBorder="1" applyAlignment="1"/>
    <xf numFmtId="0" fontId="0" fillId="33" borderId="10" xfId="0" applyFill="1" applyBorder="1" applyAlignment="1"/>
    <xf numFmtId="22" fontId="0" fillId="0" borderId="10" xfId="0" applyNumberFormat="1" applyBorder="1" applyAlignment="1"/>
    <xf numFmtId="0" fontId="0" fillId="33" borderId="10" xfId="0" applyFill="1" applyBorder="1" applyAlignment="1">
      <alignment wrapText="1"/>
    </xf>
    <xf numFmtId="164" fontId="0" fillId="0" borderId="10" xfId="0" applyNumberFormat="1" applyBorder="1" applyAlignment="1"/>
    <xf numFmtId="164" fontId="0" fillId="0" borderId="0" xfId="0" applyNumberFormat="1" applyAlignment="1"/>
    <xf numFmtId="0" fontId="0" fillId="0" borderId="10" xfId="0" applyBorder="1" applyAlignment="1">
      <alignment wrapText="1"/>
    </xf>
    <xf numFmtId="164" fontId="0" fillId="0" borderId="10" xfId="0" applyNumberFormat="1" applyBorder="1" applyAlignment="1">
      <alignment wrapText="1"/>
    </xf>
    <xf numFmtId="0" fontId="0" fillId="0" borderId="0" xfId="0" applyAlignment="1">
      <alignment wrapText="1"/>
    </xf>
    <xf numFmtId="0" fontId="20" fillId="0" borderId="0" xfId="0" applyFont="1" applyBorder="1" applyAlignment="1">
      <alignment horizontal="left"/>
    </xf>
    <xf numFmtId="0" fontId="20" fillId="0" borderId="0" xfId="0" applyFont="1" applyBorder="1" applyAlignment="1">
      <alignment horizontal="center"/>
    </xf>
    <xf numFmtId="0" fontId="20" fillId="0" borderId="0" xfId="0" applyFont="1" applyBorder="1"/>
    <xf numFmtId="0" fontId="21" fillId="0" borderId="0" xfId="0" applyFont="1" applyBorder="1" applyAlignment="1">
      <alignment horizontal="center"/>
    </xf>
    <xf numFmtId="0" fontId="21" fillId="0" borderId="0" xfId="0" applyFont="1" applyBorder="1" applyAlignment="1">
      <alignment horizontal="center" wrapText="1"/>
    </xf>
    <xf numFmtId="0" fontId="21" fillId="0" borderId="11" xfId="0" applyFont="1" applyBorder="1" applyAlignment="1">
      <alignment horizontal="center" wrapText="1"/>
    </xf>
    <xf numFmtId="2" fontId="20" fillId="34" borderId="0" xfId="0" applyNumberFormat="1" applyFont="1" applyFill="1" applyBorder="1" applyAlignment="1">
      <alignment horizontal="center"/>
    </xf>
    <xf numFmtId="0" fontId="20" fillId="0" borderId="0" xfId="0" applyFont="1" applyFill="1" applyBorder="1"/>
    <xf numFmtId="2" fontId="6" fillId="2" borderId="0" xfId="6" applyNumberFormat="1" applyBorder="1" applyAlignment="1">
      <alignment horizontal="center"/>
    </xf>
    <xf numFmtId="2" fontId="7" fillId="3" borderId="0" xfId="7" applyNumberFormat="1" applyBorder="1" applyAlignment="1">
      <alignment horizontal="center"/>
    </xf>
    <xf numFmtId="2" fontId="20" fillId="36" borderId="0" xfId="0" applyNumberFormat="1" applyFont="1" applyFill="1" applyBorder="1" applyAlignment="1">
      <alignment horizontal="center"/>
    </xf>
    <xf numFmtId="0" fontId="20" fillId="0" borderId="12" xfId="0" applyFont="1" applyBorder="1"/>
    <xf numFmtId="2" fontId="20" fillId="36" borderId="12" xfId="0" applyNumberFormat="1" applyFont="1" applyFill="1" applyBorder="1" applyAlignment="1">
      <alignment horizontal="center"/>
    </xf>
    <xf numFmtId="0" fontId="20" fillId="0" borderId="0" xfId="0" applyFont="1" applyBorder="1" applyAlignment="1">
      <alignment horizontal="right"/>
    </xf>
    <xf numFmtId="2" fontId="20" fillId="0" borderId="0" xfId="0" applyNumberFormat="1" applyFont="1" applyBorder="1"/>
    <xf numFmtId="0" fontId="20" fillId="0" borderId="0" xfId="0" applyFont="1" applyBorder="1" applyAlignment="1">
      <alignment horizontal="center" vertical="center"/>
    </xf>
    <xf numFmtId="0" fontId="21" fillId="0" borderId="0" xfId="0" applyFont="1" applyBorder="1" applyAlignment="1">
      <alignment horizontal="left"/>
    </xf>
    <xf numFmtId="0" fontId="22" fillId="0" borderId="0" xfId="0" applyFont="1" applyBorder="1" applyAlignment="1">
      <alignment horizontal="left" vertical="top"/>
    </xf>
    <xf numFmtId="0" fontId="22" fillId="0" borderId="0" xfId="0" applyFont="1" applyFill="1" applyBorder="1" applyAlignment="1">
      <alignment horizontal="left" vertical="top"/>
    </xf>
    <xf numFmtId="0" fontId="22" fillId="0" borderId="12" xfId="0" applyFont="1" applyBorder="1" applyAlignment="1">
      <alignment horizontal="left" vertical="top"/>
    </xf>
    <xf numFmtId="0" fontId="20" fillId="0" borderId="0" xfId="0" applyFont="1" applyBorder="1" applyAlignment="1">
      <alignment horizontal="center" vertical="top" wrapText="1"/>
    </xf>
    <xf numFmtId="0" fontId="20" fillId="0" borderId="0" xfId="0" applyFont="1" applyFill="1" applyBorder="1" applyAlignment="1">
      <alignment horizontal="center" vertical="top" wrapText="1"/>
    </xf>
    <xf numFmtId="0" fontId="20" fillId="0" borderId="12" xfId="0" applyFont="1" applyBorder="1" applyAlignment="1">
      <alignment horizontal="center" vertical="top" wrapText="1"/>
    </xf>
    <xf numFmtId="2" fontId="20" fillId="0" borderId="0" xfId="0" applyNumberFormat="1" applyFont="1" applyBorder="1" applyAlignment="1">
      <alignment horizontal="center"/>
    </xf>
    <xf numFmtId="0" fontId="24" fillId="0" borderId="0" xfId="0" applyFont="1" applyFill="1" applyAlignment="1"/>
    <xf numFmtId="0" fontId="25" fillId="0" borderId="0" xfId="0" applyFont="1" applyFill="1" applyAlignment="1"/>
    <xf numFmtId="0" fontId="26" fillId="0" borderId="0" xfId="0" applyFont="1" applyFill="1" applyAlignment="1">
      <alignment horizontal="center"/>
    </xf>
    <xf numFmtId="0" fontId="26" fillId="0" borderId="0" xfId="0" applyFont="1" applyFill="1" applyAlignment="1">
      <alignment horizontal="left"/>
    </xf>
    <xf numFmtId="0" fontId="24" fillId="0" borderId="0" xfId="0" applyFont="1" applyFill="1" applyAlignment="1">
      <alignment horizontal="left"/>
    </xf>
    <xf numFmtId="0" fontId="26" fillId="0" borderId="0" xfId="0" applyFont="1" applyFill="1" applyAlignment="1">
      <alignment horizontal="center" wrapText="1"/>
    </xf>
    <xf numFmtId="0" fontId="26" fillId="0" borderId="11" xfId="0" applyFont="1" applyFill="1" applyBorder="1" applyAlignment="1">
      <alignment horizontal="center" wrapText="1"/>
    </xf>
    <xf numFmtId="0" fontId="24" fillId="0" borderId="0" xfId="0" applyFont="1" applyFill="1" applyAlignment="1">
      <alignment horizontal="center"/>
    </xf>
    <xf numFmtId="165" fontId="24" fillId="0" borderId="0" xfId="0" applyNumberFormat="1" applyFont="1" applyFill="1" applyAlignment="1">
      <alignment wrapText="1"/>
    </xf>
    <xf numFmtId="2" fontId="24" fillId="0" borderId="0" xfId="0" applyNumberFormat="1" applyFont="1" applyFill="1" applyAlignment="1">
      <alignment wrapText="1"/>
    </xf>
    <xf numFmtId="165" fontId="25" fillId="0" borderId="0" xfId="0" applyNumberFormat="1" applyFont="1" applyFill="1" applyAlignment="1">
      <alignment wrapText="1"/>
    </xf>
    <xf numFmtId="2" fontId="25" fillId="0" borderId="0" xfId="0" applyNumberFormat="1" applyFont="1" applyFill="1" applyAlignment="1">
      <alignment wrapText="1"/>
    </xf>
    <xf numFmtId="0" fontId="26" fillId="0" borderId="0" xfId="0" applyFont="1" applyFill="1" applyBorder="1" applyAlignment="1">
      <alignment horizontal="left"/>
    </xf>
    <xf numFmtId="0" fontId="24" fillId="0" borderId="0" xfId="0" applyFont="1" applyFill="1" applyBorder="1" applyAlignment="1"/>
    <xf numFmtId="165" fontId="24" fillId="0" borderId="0" xfId="0" applyNumberFormat="1" applyFont="1" applyFill="1" applyBorder="1" applyAlignment="1">
      <alignment wrapText="1"/>
    </xf>
    <xf numFmtId="2" fontId="24" fillId="0" borderId="0" xfId="0" applyNumberFormat="1" applyFont="1" applyFill="1" applyBorder="1" applyAlignment="1">
      <alignment wrapText="1"/>
    </xf>
    <xf numFmtId="0" fontId="26" fillId="0" borderId="0" xfId="0" applyFont="1" applyFill="1" applyAlignment="1"/>
    <xf numFmtId="0" fontId="25" fillId="0" borderId="0" xfId="0" applyFont="1" applyFill="1" applyAlignment="1">
      <alignment horizontal="left"/>
    </xf>
    <xf numFmtId="2" fontId="25" fillId="37" borderId="0" xfId="0" applyNumberFormat="1" applyFont="1" applyFill="1" applyAlignment="1"/>
    <xf numFmtId="2" fontId="25" fillId="0" borderId="0" xfId="0" applyNumberFormat="1" applyFont="1" applyFill="1" applyAlignment="1"/>
    <xf numFmtId="2" fontId="25" fillId="0" borderId="0" xfId="0" applyNumberFormat="1" applyFont="1" applyFill="1" applyBorder="1" applyAlignment="1">
      <alignment wrapText="1"/>
    </xf>
    <xf numFmtId="165" fontId="25" fillId="0" borderId="0" xfId="0" applyNumberFormat="1" applyFont="1" applyFill="1" applyBorder="1" applyAlignment="1">
      <alignment wrapText="1"/>
    </xf>
    <xf numFmtId="0" fontId="26" fillId="0" borderId="0" xfId="0" applyFont="1" applyFill="1" applyBorder="1" applyAlignment="1">
      <alignment horizontal="center" wrapText="1"/>
    </xf>
    <xf numFmtId="0" fontId="24" fillId="0" borderId="0" xfId="0" applyFont="1" applyFill="1" applyBorder="1" applyAlignment="1">
      <alignment horizontal="center"/>
    </xf>
    <xf numFmtId="2" fontId="25" fillId="0" borderId="0" xfId="0" applyNumberFormat="1" applyFont="1" applyFill="1" applyAlignment="1">
      <alignment horizontal="right"/>
    </xf>
    <xf numFmtId="2" fontId="24" fillId="0" borderId="0" xfId="0" applyNumberFormat="1" applyFont="1" applyFill="1" applyAlignment="1">
      <alignment horizontal="right"/>
    </xf>
    <xf numFmtId="2" fontId="25" fillId="0" borderId="0" xfId="0" applyNumberFormat="1" applyFont="1" applyFill="1" applyBorder="1" applyAlignment="1">
      <alignment horizontal="right"/>
    </xf>
    <xf numFmtId="0" fontId="25" fillId="0" borderId="0" xfId="0" applyFont="1" applyFill="1" applyAlignment="1">
      <alignment horizontal="right"/>
    </xf>
    <xf numFmtId="1" fontId="24" fillId="0" borderId="0" xfId="0" applyNumberFormat="1" applyFont="1" applyFill="1" applyAlignment="1">
      <alignment wrapText="1"/>
    </xf>
    <xf numFmtId="1" fontId="25" fillId="0" borderId="0" xfId="0" applyNumberFormat="1" applyFont="1" applyFill="1" applyAlignment="1"/>
    <xf numFmtId="1" fontId="24" fillId="0" borderId="0" xfId="0" applyNumberFormat="1" applyFont="1" applyFill="1" applyBorder="1" applyAlignment="1">
      <alignment wrapText="1"/>
    </xf>
    <xf numFmtId="165" fontId="25" fillId="0" borderId="0" xfId="0" applyNumberFormat="1" applyFont="1" applyFill="1" applyAlignment="1">
      <alignment horizontal="right"/>
    </xf>
    <xf numFmtId="2" fontId="25" fillId="37" borderId="0" xfId="0" applyNumberFormat="1" applyFont="1" applyFill="1" applyAlignment="1">
      <alignment horizontal="right"/>
    </xf>
    <xf numFmtId="2" fontId="25" fillId="38" borderId="0" xfId="0" applyNumberFormat="1" applyFont="1" applyFill="1" applyAlignment="1">
      <alignment horizontal="right"/>
    </xf>
    <xf numFmtId="2" fontId="25" fillId="38" borderId="0" xfId="0" applyNumberFormat="1" applyFont="1" applyFill="1" applyAlignment="1"/>
    <xf numFmtId="0" fontId="25" fillId="38" borderId="0" xfId="0" applyFont="1" applyFill="1" applyAlignment="1">
      <alignment horizontal="right"/>
    </xf>
    <xf numFmtId="166" fontId="25" fillId="0" borderId="0" xfId="0" applyNumberFormat="1" applyFont="1" applyFill="1" applyAlignment="1">
      <alignment horizontal="right"/>
    </xf>
    <xf numFmtId="0" fontId="27" fillId="0" borderId="0" xfId="0" applyFont="1" applyFill="1" applyAlignment="1">
      <alignment horizontal="right"/>
    </xf>
    <xf numFmtId="0" fontId="27" fillId="0" borderId="0" xfId="0" applyFont="1" applyFill="1" applyAlignment="1"/>
    <xf numFmtId="0" fontId="27" fillId="0" borderId="0" xfId="0" quotePrefix="1" applyFont="1" applyFill="1" applyAlignment="1"/>
    <xf numFmtId="165" fontId="20" fillId="0" borderId="0" xfId="0" applyNumberFormat="1" applyFont="1" applyBorder="1"/>
    <xf numFmtId="165" fontId="20" fillId="0" borderId="0" xfId="0" applyNumberFormat="1" applyFont="1" applyBorder="1" applyAlignment="1">
      <alignment horizontal="center"/>
    </xf>
    <xf numFmtId="0" fontId="20" fillId="0" borderId="0" xfId="0" applyFont="1" applyBorder="1" applyAlignment="1">
      <alignment horizontal="right" vertical="center" wrapText="1"/>
    </xf>
    <xf numFmtId="0" fontId="20" fillId="0" borderId="0" xfId="0" applyFont="1" applyBorder="1" applyAlignment="1">
      <alignment horizontal="right" wrapText="1"/>
    </xf>
    <xf numFmtId="0" fontId="23" fillId="0" borderId="0" xfId="0" applyFont="1" applyFill="1" applyAlignment="1">
      <alignment horizontal="left"/>
    </xf>
    <xf numFmtId="0" fontId="23" fillId="0" borderId="0" xfId="0" applyFont="1" applyFill="1" applyBorder="1" applyAlignment="1"/>
    <xf numFmtId="0" fontId="23" fillId="0" borderId="0" xfId="0" applyFont="1" applyFill="1" applyAlignment="1">
      <alignment horizontal="center"/>
    </xf>
    <xf numFmtId="0" fontId="23" fillId="0" borderId="0" xfId="0" applyFont="1" applyFill="1" applyBorder="1" applyAlignment="1">
      <alignment horizontal="center" wrapText="1"/>
    </xf>
    <xf numFmtId="0" fontId="23" fillId="0" borderId="0" xfId="0" applyFont="1" applyFill="1" applyAlignment="1">
      <alignment horizontal="center" wrapText="1"/>
    </xf>
    <xf numFmtId="0" fontId="23" fillId="0" borderId="0" xfId="0" applyFont="1" applyFill="1" applyAlignment="1"/>
    <xf numFmtId="0" fontId="23" fillId="0" borderId="0" xfId="0" applyFont="1" applyFill="1" applyAlignment="1">
      <alignment wrapText="1"/>
    </xf>
    <xf numFmtId="0" fontId="23" fillId="0" borderId="0" xfId="0" applyFont="1" applyFill="1" applyBorder="1" applyAlignment="1">
      <alignment horizontal="center"/>
    </xf>
    <xf numFmtId="166" fontId="23" fillId="0" borderId="0" xfId="0" applyNumberFormat="1" applyFont="1" applyFill="1" applyAlignment="1"/>
    <xf numFmtId="2" fontId="23" fillId="0" borderId="0" xfId="0" applyNumberFormat="1" applyFont="1" applyFill="1" applyAlignment="1"/>
    <xf numFmtId="0" fontId="26" fillId="0" borderId="0" xfId="0" quotePrefix="1" applyFont="1" applyFill="1" applyAlignment="1">
      <alignment horizontal="center"/>
    </xf>
    <xf numFmtId="0" fontId="20"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wrapText="1"/>
    </xf>
    <xf numFmtId="165" fontId="23" fillId="43" borderId="0" xfId="0" applyNumberFormat="1" applyFont="1" applyFill="1" applyAlignment="1">
      <alignment horizontal="center" wrapText="1"/>
    </xf>
    <xf numFmtId="2" fontId="23" fillId="42" borderId="0" xfId="0" applyNumberFormat="1" applyFont="1" applyFill="1" applyAlignment="1">
      <alignment horizontal="center" wrapText="1"/>
    </xf>
    <xf numFmtId="165" fontId="28" fillId="0" borderId="0" xfId="6" applyNumberFormat="1" applyFont="1" applyFill="1" applyAlignment="1">
      <alignment horizontal="center" wrapText="1"/>
    </xf>
    <xf numFmtId="2" fontId="23" fillId="0" borderId="0" xfId="0" applyNumberFormat="1" applyFont="1" applyFill="1" applyAlignment="1">
      <alignment horizontal="center" wrapText="1"/>
    </xf>
    <xf numFmtId="2" fontId="23" fillId="37" borderId="0" xfId="0" applyNumberFormat="1" applyFont="1" applyFill="1" applyAlignment="1">
      <alignment horizontal="center" wrapText="1"/>
    </xf>
    <xf numFmtId="165" fontId="23" fillId="39" borderId="0" xfId="0" applyNumberFormat="1" applyFont="1" applyFill="1" applyAlignment="1">
      <alignment horizontal="center" wrapText="1"/>
    </xf>
    <xf numFmtId="165" fontId="23" fillId="0" borderId="0" xfId="0" applyNumberFormat="1" applyFont="1" applyFill="1" applyAlignment="1">
      <alignment horizontal="center" wrapText="1"/>
    </xf>
    <xf numFmtId="2" fontId="23" fillId="41" borderId="0" xfId="0" applyNumberFormat="1" applyFont="1" applyFill="1" applyAlignment="1">
      <alignment horizontal="center" wrapText="1"/>
    </xf>
    <xf numFmtId="165" fontId="23" fillId="39" borderId="0" xfId="0" applyNumberFormat="1" applyFont="1" applyFill="1" applyBorder="1" applyAlignment="1">
      <alignment horizontal="center" wrapText="1"/>
    </xf>
    <xf numFmtId="2" fontId="23" fillId="37" borderId="0" xfId="0" applyNumberFormat="1" applyFont="1" applyFill="1" applyBorder="1" applyAlignment="1">
      <alignment horizontal="center" wrapText="1"/>
    </xf>
    <xf numFmtId="165" fontId="23" fillId="0" borderId="0" xfId="0" applyNumberFormat="1" applyFont="1" applyFill="1" applyBorder="1" applyAlignment="1">
      <alignment horizontal="center" wrapText="1"/>
    </xf>
    <xf numFmtId="2" fontId="23" fillId="0" borderId="0" xfId="0" applyNumberFormat="1" applyFont="1" applyFill="1" applyBorder="1" applyAlignment="1">
      <alignment horizontal="center" wrapText="1"/>
    </xf>
    <xf numFmtId="165" fontId="23" fillId="43" borderId="0" xfId="0" applyNumberFormat="1" applyFont="1" applyFill="1" applyBorder="1" applyAlignment="1">
      <alignment horizontal="center" wrapText="1"/>
    </xf>
    <xf numFmtId="2" fontId="23" fillId="36" borderId="0" xfId="0" applyNumberFormat="1" applyFont="1" applyFill="1" applyAlignment="1">
      <alignment horizontal="center" wrapText="1"/>
    </xf>
    <xf numFmtId="165" fontId="23" fillId="40" borderId="0" xfId="0" applyNumberFormat="1" applyFont="1" applyFill="1" applyAlignment="1">
      <alignment horizontal="center" wrapText="1"/>
    </xf>
    <xf numFmtId="2" fontId="23" fillId="42" borderId="0" xfId="0" applyNumberFormat="1" applyFont="1" applyFill="1" applyBorder="1" applyAlignment="1">
      <alignment horizontal="center" wrapText="1"/>
    </xf>
    <xf numFmtId="165" fontId="28" fillId="0" borderId="0" xfId="6" applyNumberFormat="1" applyFont="1" applyFill="1" applyBorder="1" applyAlignment="1">
      <alignment horizontal="center" wrapText="1"/>
    </xf>
    <xf numFmtId="165" fontId="23" fillId="40" borderId="0" xfId="0" applyNumberFormat="1" applyFont="1" applyFill="1" applyBorder="1" applyAlignment="1">
      <alignment horizontal="center" wrapText="1"/>
    </xf>
    <xf numFmtId="2" fontId="23" fillId="36" borderId="0" xfId="0" applyNumberFormat="1" applyFont="1" applyFill="1" applyBorder="1" applyAlignment="1">
      <alignment horizontal="center" wrapText="1"/>
    </xf>
    <xf numFmtId="165" fontId="23" fillId="44" borderId="0" xfId="0" applyNumberFormat="1" applyFont="1" applyFill="1" applyAlignment="1">
      <alignment horizontal="center" wrapText="1"/>
    </xf>
    <xf numFmtId="2" fontId="23" fillId="41" borderId="0" xfId="0" applyNumberFormat="1" applyFont="1" applyFill="1" applyBorder="1" applyAlignment="1">
      <alignment horizontal="center" wrapText="1"/>
    </xf>
    <xf numFmtId="165" fontId="23" fillId="44" borderId="0" xfId="0" applyNumberFormat="1" applyFont="1" applyFill="1" applyBorder="1" applyAlignment="1">
      <alignment horizontal="center" wrapText="1"/>
    </xf>
    <xf numFmtId="165" fontId="23" fillId="0" borderId="0" xfId="0" applyNumberFormat="1" applyFont="1" applyFill="1" applyAlignment="1">
      <alignment horizontal="center"/>
    </xf>
    <xf numFmtId="2" fontId="23" fillId="0" borderId="0" xfId="0" applyNumberFormat="1" applyFont="1" applyFill="1" applyAlignment="1">
      <alignment horizontal="center"/>
    </xf>
    <xf numFmtId="0" fontId="0" fillId="0" borderId="0" xfId="0" applyAlignment="1">
      <alignment horizontal="center"/>
    </xf>
    <xf numFmtId="165" fontId="0" fillId="43" borderId="0" xfId="0" applyNumberFormat="1" applyFill="1" applyAlignment="1">
      <alignment horizontal="center"/>
    </xf>
    <xf numFmtId="2" fontId="0" fillId="41" borderId="0" xfId="0" applyNumberFormat="1" applyFill="1" applyAlignment="1">
      <alignment horizontal="center"/>
    </xf>
    <xf numFmtId="2" fontId="0" fillId="37" borderId="0" xfId="0" applyNumberFormat="1" applyFill="1" applyAlignment="1">
      <alignment horizontal="center"/>
    </xf>
    <xf numFmtId="165" fontId="0" fillId="39" borderId="0" xfId="0" applyNumberFormat="1" applyFill="1" applyAlignment="1">
      <alignment horizontal="center"/>
    </xf>
    <xf numFmtId="2" fontId="0" fillId="42" borderId="0" xfId="0" applyNumberFormat="1" applyFill="1" applyAlignment="1">
      <alignment horizontal="center"/>
    </xf>
    <xf numFmtId="2" fontId="0" fillId="36" borderId="0" xfId="0" applyNumberFormat="1" applyFill="1" applyAlignment="1">
      <alignment horizontal="center"/>
    </xf>
    <xf numFmtId="165" fontId="0" fillId="40" borderId="0" xfId="0" applyNumberFormat="1" applyFill="1" applyAlignment="1">
      <alignment horizontal="center"/>
    </xf>
    <xf numFmtId="165" fontId="23" fillId="40" borderId="0" xfId="0" applyNumberFormat="1" applyFont="1" applyFill="1" applyAlignment="1">
      <alignment horizontal="center"/>
    </xf>
    <xf numFmtId="2" fontId="23" fillId="37" borderId="0" xfId="0" applyNumberFormat="1" applyFont="1" applyFill="1" applyAlignment="1">
      <alignment horizontal="center"/>
    </xf>
    <xf numFmtId="165" fontId="0" fillId="44" borderId="0" xfId="0" applyNumberFormat="1" applyFill="1" applyAlignment="1">
      <alignment horizontal="center"/>
    </xf>
    <xf numFmtId="165" fontId="23" fillId="44" borderId="0" xfId="0" applyNumberFormat="1" applyFont="1" applyFill="1" applyAlignment="1">
      <alignment horizontal="center"/>
    </xf>
    <xf numFmtId="0" fontId="23" fillId="0" borderId="0" xfId="0" applyFont="1" applyFill="1" applyAlignment="1">
      <alignment horizontal="center"/>
    </xf>
    <xf numFmtId="0" fontId="29" fillId="0" borderId="0" xfId="0" applyFont="1" applyFill="1" applyAlignment="1">
      <alignment horizontal="center"/>
    </xf>
    <xf numFmtId="165" fontId="23" fillId="35" borderId="0" xfId="0" applyNumberFormat="1" applyFont="1" applyFill="1" applyBorder="1" applyAlignment="1">
      <alignment horizontal="center" vertical="top" wrapText="1"/>
    </xf>
    <xf numFmtId="2" fontId="20" fillId="35" borderId="0" xfId="0" applyNumberFormat="1" applyFont="1" applyFill="1" applyBorder="1" applyAlignment="1">
      <alignment horizontal="center" vertical="top" wrapText="1"/>
    </xf>
    <xf numFmtId="165" fontId="20" fillId="0" borderId="0" xfId="0" applyNumberFormat="1" applyFont="1" applyBorder="1" applyAlignment="1">
      <alignment horizontal="center" vertical="top" wrapText="1"/>
    </xf>
    <xf numFmtId="2" fontId="20" fillId="0" borderId="0" xfId="0" applyNumberFormat="1" applyFont="1" applyBorder="1" applyAlignment="1">
      <alignment horizontal="center" vertical="top" wrapText="1"/>
    </xf>
    <xf numFmtId="165" fontId="20" fillId="35" borderId="0" xfId="0" applyNumberFormat="1" applyFont="1" applyFill="1" applyBorder="1" applyAlignment="1">
      <alignment horizontal="center" vertical="top" wrapText="1"/>
    </xf>
    <xf numFmtId="165" fontId="7" fillId="3" borderId="0" xfId="7" applyNumberFormat="1" applyBorder="1" applyAlignment="1">
      <alignment horizontal="center" vertical="top" wrapText="1"/>
    </xf>
    <xf numFmtId="2" fontId="7" fillId="3" borderId="0" xfId="7" applyNumberFormat="1" applyBorder="1" applyAlignment="1">
      <alignment horizontal="center" vertical="top" wrapText="1"/>
    </xf>
    <xf numFmtId="165" fontId="20" fillId="36" borderId="0" xfId="0" applyNumberFormat="1" applyFont="1" applyFill="1" applyBorder="1" applyAlignment="1">
      <alignment horizontal="center" vertical="top" wrapText="1"/>
    </xf>
    <xf numFmtId="165" fontId="6" fillId="2" borderId="0" xfId="6" applyNumberFormat="1" applyBorder="1" applyAlignment="1">
      <alignment horizontal="center" vertical="top" wrapText="1"/>
    </xf>
    <xf numFmtId="2" fontId="6" fillId="2" borderId="0" xfId="6" applyNumberFormat="1" applyBorder="1" applyAlignment="1">
      <alignment horizontal="center" vertical="top" wrapText="1"/>
    </xf>
    <xf numFmtId="2" fontId="20" fillId="36" borderId="0" xfId="0" applyNumberFormat="1" applyFont="1" applyFill="1" applyBorder="1" applyAlignment="1">
      <alignment horizontal="center" vertical="top" wrapText="1"/>
    </xf>
    <xf numFmtId="165" fontId="20" fillId="0" borderId="0" xfId="0" applyNumberFormat="1" applyFont="1" applyFill="1" applyBorder="1" applyAlignment="1">
      <alignment horizontal="center" vertical="top" wrapText="1"/>
    </xf>
    <xf numFmtId="2" fontId="20" fillId="0" borderId="0" xfId="0" applyNumberFormat="1" applyFont="1" applyFill="1" applyBorder="1" applyAlignment="1">
      <alignment horizontal="center" vertical="top" wrapText="1"/>
    </xf>
    <xf numFmtId="165" fontId="20" fillId="36" borderId="12" xfId="0" applyNumberFormat="1" applyFont="1" applyFill="1" applyBorder="1" applyAlignment="1">
      <alignment horizontal="center" vertical="top" wrapText="1"/>
    </xf>
    <xf numFmtId="2" fontId="6" fillId="2" borderId="12" xfId="6" applyNumberFormat="1" applyBorder="1" applyAlignment="1">
      <alignment horizontal="center" vertical="top" wrapText="1"/>
    </xf>
    <xf numFmtId="165" fontId="20" fillId="0" borderId="12" xfId="0" applyNumberFormat="1" applyFont="1" applyBorder="1" applyAlignment="1">
      <alignment horizontal="center" vertical="top" wrapText="1"/>
    </xf>
    <xf numFmtId="2" fontId="20" fillId="0" borderId="12" xfId="0" applyNumberFormat="1" applyFont="1" applyBorder="1" applyAlignment="1">
      <alignment horizontal="center" vertical="top" wrapText="1"/>
    </xf>
    <xf numFmtId="166" fontId="20" fillId="0" borderId="0" xfId="0" applyNumberFormat="1" applyFont="1" applyBorder="1" applyAlignment="1">
      <alignment horizontal="center"/>
    </xf>
    <xf numFmtId="0" fontId="22" fillId="0" borderId="0" xfId="0" applyFont="1" applyBorder="1" applyAlignment="1">
      <alignment horizontal="center"/>
    </xf>
  </cellXfs>
  <cellStyles count="16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oed" xfId="6" builtinId="26"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M19"/>
  <sheetViews>
    <sheetView topLeftCell="AO1" workbookViewId="0">
      <pane ySplit="2" topLeftCell="A3" activePane="bottomLeft" state="frozen"/>
      <selection pane="bottomLeft" activeCell="EM22" sqref="EM22"/>
    </sheetView>
  </sheetViews>
  <sheetFormatPr defaultColWidth="8.85546875" defaultRowHeight="15" x14ac:dyDescent="0.25"/>
  <cols>
    <col min="1" max="1" width="20.7109375" style="1" customWidth="1"/>
    <col min="2" max="3" width="22.7109375" style="7" customWidth="1"/>
    <col min="4" max="9" width="15.7109375" style="1" customWidth="1"/>
    <col min="10" max="12" width="20.7109375" style="1" customWidth="1"/>
    <col min="13" max="13" width="39.140625" style="1" bestFit="1" customWidth="1"/>
    <col min="14" max="17" width="22.7109375" style="1" customWidth="1"/>
    <col min="18" max="128" width="12.7109375" style="1" customWidth="1"/>
    <col min="129" max="131" width="40.7109375" style="1" customWidth="1"/>
    <col min="132" max="140" width="12.7109375" style="1" customWidth="1"/>
    <col min="141" max="143" width="40.7109375" style="1" customWidth="1"/>
    <col min="144" max="16384" width="8.85546875" style="1"/>
  </cols>
  <sheetData>
    <row r="1" spans="1:143" s="10" customFormat="1" ht="409.5" x14ac:dyDescent="0.25">
      <c r="A1" s="8" t="s">
        <v>348</v>
      </c>
      <c r="B1" s="9" t="s">
        <v>136</v>
      </c>
      <c r="C1" s="9" t="s">
        <v>137</v>
      </c>
      <c r="D1" s="8" t="s">
        <v>138</v>
      </c>
      <c r="E1" s="8" t="s">
        <v>139</v>
      </c>
      <c r="F1" s="8" t="s">
        <v>4</v>
      </c>
      <c r="G1" s="8" t="s">
        <v>5</v>
      </c>
      <c r="H1" s="8" t="s">
        <v>6</v>
      </c>
      <c r="I1" s="8" t="s">
        <v>140</v>
      </c>
      <c r="J1" s="8" t="s">
        <v>141</v>
      </c>
      <c r="K1" s="8" t="s">
        <v>142</v>
      </c>
      <c r="L1" s="8" t="s">
        <v>143</v>
      </c>
      <c r="M1" s="8" t="s">
        <v>144</v>
      </c>
      <c r="N1" s="8" t="s">
        <v>145</v>
      </c>
      <c r="O1" s="8" t="s">
        <v>146</v>
      </c>
      <c r="P1" s="8" t="s">
        <v>147</v>
      </c>
      <c r="Q1" s="8" t="s">
        <v>148</v>
      </c>
      <c r="R1" s="8" t="s">
        <v>149</v>
      </c>
      <c r="S1" s="8" t="s">
        <v>150</v>
      </c>
      <c r="T1" s="8" t="s">
        <v>151</v>
      </c>
      <c r="U1" s="8" t="s">
        <v>152</v>
      </c>
      <c r="V1" s="8" t="s">
        <v>153</v>
      </c>
      <c r="W1" s="8" t="s">
        <v>154</v>
      </c>
      <c r="X1" s="8" t="s">
        <v>155</v>
      </c>
      <c r="Y1" s="8" t="s">
        <v>156</v>
      </c>
      <c r="Z1" s="8" t="s">
        <v>157</v>
      </c>
      <c r="AA1" s="8" t="s">
        <v>158</v>
      </c>
      <c r="AB1" s="8" t="s">
        <v>159</v>
      </c>
      <c r="AC1" s="8" t="s">
        <v>160</v>
      </c>
      <c r="AD1" s="8" t="s">
        <v>161</v>
      </c>
      <c r="AE1" s="8" t="s">
        <v>162</v>
      </c>
      <c r="AF1" s="8" t="s">
        <v>163</v>
      </c>
      <c r="AG1" s="8" t="s">
        <v>164</v>
      </c>
      <c r="AH1" s="8" t="s">
        <v>165</v>
      </c>
      <c r="AI1" s="8" t="s">
        <v>166</v>
      </c>
      <c r="AJ1" s="8" t="s">
        <v>167</v>
      </c>
      <c r="AK1" s="8" t="s">
        <v>168</v>
      </c>
      <c r="AL1" s="8" t="s">
        <v>169</v>
      </c>
      <c r="AM1" s="8" t="s">
        <v>170</v>
      </c>
      <c r="AN1" s="8" t="s">
        <v>171</v>
      </c>
      <c r="AO1" s="8" t="s">
        <v>172</v>
      </c>
      <c r="AP1" s="8" t="s">
        <v>173</v>
      </c>
      <c r="AQ1" s="8" t="s">
        <v>174</v>
      </c>
      <c r="AR1" s="8" t="s">
        <v>175</v>
      </c>
      <c r="AS1" s="8" t="s">
        <v>176</v>
      </c>
      <c r="AT1" s="8" t="s">
        <v>177</v>
      </c>
      <c r="AU1" s="8" t="s">
        <v>178</v>
      </c>
      <c r="AV1" s="8" t="s">
        <v>179</v>
      </c>
      <c r="AW1" s="8" t="s">
        <v>180</v>
      </c>
      <c r="AX1" s="8" t="s">
        <v>181</v>
      </c>
      <c r="AY1" s="8" t="s">
        <v>182</v>
      </c>
      <c r="AZ1" s="8" t="s">
        <v>183</v>
      </c>
      <c r="BA1" s="8" t="s">
        <v>184</v>
      </c>
      <c r="BB1" s="8" t="s">
        <v>185</v>
      </c>
      <c r="BC1" s="8" t="s">
        <v>186</v>
      </c>
      <c r="BD1" s="8" t="s">
        <v>187</v>
      </c>
      <c r="BE1" s="8" t="s">
        <v>188</v>
      </c>
      <c r="BF1" s="8" t="s">
        <v>189</v>
      </c>
      <c r="BG1" s="8" t="s">
        <v>190</v>
      </c>
      <c r="BH1" s="8" t="s">
        <v>191</v>
      </c>
      <c r="BI1" s="8" t="s">
        <v>192</v>
      </c>
      <c r="BJ1" s="8" t="s">
        <v>193</v>
      </c>
      <c r="BK1" s="8" t="s">
        <v>194</v>
      </c>
      <c r="BL1" s="8" t="s">
        <v>195</v>
      </c>
      <c r="BM1" s="8" t="s">
        <v>196</v>
      </c>
      <c r="BN1" s="8" t="s">
        <v>197</v>
      </c>
      <c r="BO1" s="8" t="s">
        <v>198</v>
      </c>
      <c r="BP1" s="8" t="s">
        <v>199</v>
      </c>
      <c r="BQ1" s="8" t="s">
        <v>200</v>
      </c>
      <c r="BR1" s="8" t="s">
        <v>201</v>
      </c>
      <c r="BS1" s="8" t="s">
        <v>202</v>
      </c>
      <c r="BT1" s="8" t="s">
        <v>203</v>
      </c>
      <c r="BU1" s="8" t="s">
        <v>204</v>
      </c>
      <c r="BV1" s="8" t="s">
        <v>205</v>
      </c>
      <c r="BW1" s="8" t="s">
        <v>206</v>
      </c>
      <c r="BX1" s="8" t="s">
        <v>207</v>
      </c>
      <c r="BY1" s="8" t="s">
        <v>208</v>
      </c>
      <c r="BZ1" s="8" t="s">
        <v>209</v>
      </c>
      <c r="CA1" s="8" t="s">
        <v>210</v>
      </c>
      <c r="CB1" s="8" t="s">
        <v>211</v>
      </c>
      <c r="CC1" s="8" t="s">
        <v>212</v>
      </c>
      <c r="CD1" s="8" t="s">
        <v>213</v>
      </c>
      <c r="CE1" s="8" t="s">
        <v>214</v>
      </c>
      <c r="CF1" s="8" t="s">
        <v>215</v>
      </c>
      <c r="CG1" s="8" t="s">
        <v>216</v>
      </c>
      <c r="CH1" s="8" t="s">
        <v>217</v>
      </c>
      <c r="CI1" s="8" t="s">
        <v>218</v>
      </c>
      <c r="CJ1" s="8" t="s">
        <v>219</v>
      </c>
      <c r="CK1" s="8" t="s">
        <v>220</v>
      </c>
      <c r="CL1" s="8" t="s">
        <v>221</v>
      </c>
      <c r="CM1" s="8" t="s">
        <v>222</v>
      </c>
      <c r="CN1" s="8" t="s">
        <v>223</v>
      </c>
      <c r="CO1" s="8" t="s">
        <v>224</v>
      </c>
      <c r="CP1" s="8" t="s">
        <v>225</v>
      </c>
      <c r="CQ1" s="8" t="s">
        <v>226</v>
      </c>
      <c r="CR1" s="8" t="s">
        <v>227</v>
      </c>
      <c r="CS1" s="8" t="s">
        <v>228</v>
      </c>
      <c r="CT1" s="8" t="s">
        <v>229</v>
      </c>
      <c r="CU1" s="8" t="s">
        <v>230</v>
      </c>
      <c r="CV1" s="8" t="s">
        <v>231</v>
      </c>
      <c r="CW1" s="8" t="s">
        <v>232</v>
      </c>
      <c r="CX1" s="8" t="s">
        <v>233</v>
      </c>
      <c r="CY1" s="8" t="s">
        <v>234</v>
      </c>
      <c r="CZ1" s="8" t="s">
        <v>235</v>
      </c>
      <c r="DA1" s="8" t="s">
        <v>236</v>
      </c>
      <c r="DB1" s="8" t="s">
        <v>237</v>
      </c>
      <c r="DC1" s="8" t="s">
        <v>238</v>
      </c>
      <c r="DD1" s="8" t="s">
        <v>239</v>
      </c>
      <c r="DE1" s="8" t="s">
        <v>240</v>
      </c>
      <c r="DF1" s="8" t="s">
        <v>241</v>
      </c>
      <c r="DG1" s="8" t="s">
        <v>242</v>
      </c>
      <c r="DH1" s="8" t="s">
        <v>243</v>
      </c>
      <c r="DI1" s="8" t="s">
        <v>244</v>
      </c>
      <c r="DJ1" s="8" t="s">
        <v>245</v>
      </c>
      <c r="DK1" s="8" t="s">
        <v>246</v>
      </c>
      <c r="DL1" s="8" t="s">
        <v>247</v>
      </c>
      <c r="DM1" s="8" t="s">
        <v>248</v>
      </c>
      <c r="DN1" s="8" t="s">
        <v>249</v>
      </c>
      <c r="DO1" s="8" t="s">
        <v>250</v>
      </c>
      <c r="DP1" s="8" t="s">
        <v>251</v>
      </c>
      <c r="DQ1" s="8" t="s">
        <v>252</v>
      </c>
      <c r="DR1" s="8" t="s">
        <v>253</v>
      </c>
      <c r="DS1" s="8" t="s">
        <v>254</v>
      </c>
      <c r="DT1" s="8" t="s">
        <v>255</v>
      </c>
      <c r="DU1" s="8" t="s">
        <v>256</v>
      </c>
      <c r="DV1" s="8" t="s">
        <v>257</v>
      </c>
      <c r="DW1" s="8" t="s">
        <v>258</v>
      </c>
      <c r="DX1" s="8" t="s">
        <v>259</v>
      </c>
      <c r="DY1" s="5" t="s">
        <v>260</v>
      </c>
      <c r="DZ1" s="5" t="s">
        <v>261</v>
      </c>
      <c r="EA1" s="5" t="s">
        <v>262</v>
      </c>
      <c r="EB1" s="8" t="s">
        <v>263</v>
      </c>
      <c r="EC1" s="8" t="s">
        <v>264</v>
      </c>
      <c r="ED1" s="8" t="s">
        <v>265</v>
      </c>
      <c r="EE1" s="8" t="s">
        <v>266</v>
      </c>
      <c r="EF1" s="8" t="s">
        <v>267</v>
      </c>
      <c r="EG1" s="8" t="s">
        <v>268</v>
      </c>
      <c r="EH1" s="8" t="s">
        <v>269</v>
      </c>
      <c r="EI1" s="8" t="s">
        <v>270</v>
      </c>
      <c r="EJ1" s="8" t="s">
        <v>271</v>
      </c>
      <c r="EK1" s="5" t="s">
        <v>272</v>
      </c>
      <c r="EL1" s="5" t="s">
        <v>273</v>
      </c>
      <c r="EM1" s="5" t="s">
        <v>274</v>
      </c>
    </row>
    <row r="2" spans="1:143" x14ac:dyDescent="0.25">
      <c r="A2" s="2" t="s">
        <v>349</v>
      </c>
      <c r="B2" s="6" t="s">
        <v>0</v>
      </c>
      <c r="C2" s="6" t="s">
        <v>1</v>
      </c>
      <c r="D2" s="2" t="s">
        <v>2</v>
      </c>
      <c r="E2" s="2" t="s">
        <v>3</v>
      </c>
      <c r="F2" s="2" t="s">
        <v>4</v>
      </c>
      <c r="G2" s="2" t="s">
        <v>341</v>
      </c>
      <c r="H2" s="2" t="s">
        <v>6</v>
      </c>
      <c r="I2" s="2" t="s">
        <v>7</v>
      </c>
      <c r="J2" s="2" t="s">
        <v>8</v>
      </c>
      <c r="K2" s="2" t="s">
        <v>9</v>
      </c>
      <c r="L2" s="2" t="s">
        <v>10</v>
      </c>
      <c r="M2" s="2" t="s">
        <v>11</v>
      </c>
      <c r="N2" s="2" t="s">
        <v>12</v>
      </c>
      <c r="O2" s="2" t="s">
        <v>13</v>
      </c>
      <c r="P2" s="2" t="s">
        <v>14</v>
      </c>
      <c r="Q2" s="2" t="s">
        <v>15</v>
      </c>
      <c r="R2" s="2" t="s">
        <v>16</v>
      </c>
      <c r="S2" s="2" t="s">
        <v>17</v>
      </c>
      <c r="T2" s="2" t="s">
        <v>18</v>
      </c>
      <c r="U2" s="2" t="s">
        <v>19</v>
      </c>
      <c r="V2" s="2" t="s">
        <v>20</v>
      </c>
      <c r="W2" s="2" t="s">
        <v>21</v>
      </c>
      <c r="X2" s="2" t="s">
        <v>22</v>
      </c>
      <c r="Y2" s="2" t="s">
        <v>23</v>
      </c>
      <c r="Z2" s="2" t="s">
        <v>24</v>
      </c>
      <c r="AA2" s="2" t="s">
        <v>25</v>
      </c>
      <c r="AB2" s="2" t="s">
        <v>26</v>
      </c>
      <c r="AC2" s="2" t="s">
        <v>27</v>
      </c>
      <c r="AD2" s="2" t="s">
        <v>28</v>
      </c>
      <c r="AE2" s="2" t="s">
        <v>29</v>
      </c>
      <c r="AF2" s="2" t="s">
        <v>30</v>
      </c>
      <c r="AG2" s="2" t="s">
        <v>31</v>
      </c>
      <c r="AH2" s="2" t="s">
        <v>32</v>
      </c>
      <c r="AI2" s="2" t="s">
        <v>33</v>
      </c>
      <c r="AJ2" s="2" t="s">
        <v>34</v>
      </c>
      <c r="AK2" s="2" t="s">
        <v>35</v>
      </c>
      <c r="AL2" s="2" t="s">
        <v>36</v>
      </c>
      <c r="AM2" s="2" t="s">
        <v>37</v>
      </c>
      <c r="AN2" s="2" t="s">
        <v>38</v>
      </c>
      <c r="AO2" s="2" t="s">
        <v>39</v>
      </c>
      <c r="AP2" s="2" t="s">
        <v>40</v>
      </c>
      <c r="AQ2" s="2" t="s">
        <v>41</v>
      </c>
      <c r="AR2" s="2" t="s">
        <v>42</v>
      </c>
      <c r="AS2" s="2" t="s">
        <v>43</v>
      </c>
      <c r="AT2" s="2" t="s">
        <v>44</v>
      </c>
      <c r="AU2" s="2" t="s">
        <v>45</v>
      </c>
      <c r="AV2" s="2" t="s">
        <v>46</v>
      </c>
      <c r="AW2" s="2" t="s">
        <v>47</v>
      </c>
      <c r="AX2" s="2" t="s">
        <v>48</v>
      </c>
      <c r="AY2" s="2" t="s">
        <v>49</v>
      </c>
      <c r="AZ2" s="2" t="s">
        <v>50</v>
      </c>
      <c r="BA2" s="2" t="s">
        <v>51</v>
      </c>
      <c r="BB2" s="2" t="s">
        <v>52</v>
      </c>
      <c r="BC2" s="2" t="s">
        <v>53</v>
      </c>
      <c r="BD2" s="2" t="s">
        <v>54</v>
      </c>
      <c r="BE2" s="2" t="s">
        <v>55</v>
      </c>
      <c r="BF2" s="2" t="s">
        <v>56</v>
      </c>
      <c r="BG2" s="2" t="s">
        <v>57</v>
      </c>
      <c r="BH2" s="2" t="s">
        <v>58</v>
      </c>
      <c r="BI2" s="2" t="s">
        <v>59</v>
      </c>
      <c r="BJ2" s="2" t="s">
        <v>60</v>
      </c>
      <c r="BK2" s="2" t="s">
        <v>61</v>
      </c>
      <c r="BL2" s="2" t="s">
        <v>62</v>
      </c>
      <c r="BM2" s="2" t="s">
        <v>63</v>
      </c>
      <c r="BN2" s="2" t="s">
        <v>64</v>
      </c>
      <c r="BO2" s="2" t="s">
        <v>65</v>
      </c>
      <c r="BP2" s="2" t="s">
        <v>66</v>
      </c>
      <c r="BQ2" s="2" t="s">
        <v>67</v>
      </c>
      <c r="BR2" s="2" t="s">
        <v>68</v>
      </c>
      <c r="BS2" s="2" t="s">
        <v>69</v>
      </c>
      <c r="BT2" s="2" t="s">
        <v>70</v>
      </c>
      <c r="BU2" s="2" t="s">
        <v>71</v>
      </c>
      <c r="BV2" s="2" t="s">
        <v>72</v>
      </c>
      <c r="BW2" s="2" t="s">
        <v>73</v>
      </c>
      <c r="BX2" s="2" t="s">
        <v>74</v>
      </c>
      <c r="BY2" s="2" t="s">
        <v>75</v>
      </c>
      <c r="BZ2" s="2" t="s">
        <v>76</v>
      </c>
      <c r="CA2" s="2" t="s">
        <v>77</v>
      </c>
      <c r="CB2" s="2" t="s">
        <v>78</v>
      </c>
      <c r="CC2" s="2" t="s">
        <v>79</v>
      </c>
      <c r="CD2" s="2" t="s">
        <v>80</v>
      </c>
      <c r="CE2" s="2" t="s">
        <v>81</v>
      </c>
      <c r="CF2" s="2" t="s">
        <v>82</v>
      </c>
      <c r="CG2" s="2" t="s">
        <v>83</v>
      </c>
      <c r="CH2" s="2" t="s">
        <v>84</v>
      </c>
      <c r="CI2" s="2" t="s">
        <v>85</v>
      </c>
      <c r="CJ2" s="2" t="s">
        <v>86</v>
      </c>
      <c r="CK2" s="2" t="s">
        <v>87</v>
      </c>
      <c r="CL2" s="2" t="s">
        <v>88</v>
      </c>
      <c r="CM2" s="2" t="s">
        <v>89</v>
      </c>
      <c r="CN2" s="2" t="s">
        <v>90</v>
      </c>
      <c r="CO2" s="2" t="s">
        <v>91</v>
      </c>
      <c r="CP2" s="2" t="s">
        <v>92</v>
      </c>
      <c r="CQ2" s="2" t="s">
        <v>93</v>
      </c>
      <c r="CR2" s="2" t="s">
        <v>94</v>
      </c>
      <c r="CS2" s="2" t="s">
        <v>95</v>
      </c>
      <c r="CT2" s="2" t="s">
        <v>96</v>
      </c>
      <c r="CU2" s="2" t="s">
        <v>97</v>
      </c>
      <c r="CV2" s="2" t="s">
        <v>98</v>
      </c>
      <c r="CW2" s="2" t="s">
        <v>99</v>
      </c>
      <c r="CX2" s="2" t="s">
        <v>100</v>
      </c>
      <c r="CY2" s="2" t="s">
        <v>101</v>
      </c>
      <c r="CZ2" s="2" t="s">
        <v>102</v>
      </c>
      <c r="DA2" s="2" t="s">
        <v>103</v>
      </c>
      <c r="DB2" s="2" t="s">
        <v>104</v>
      </c>
      <c r="DC2" s="2" t="s">
        <v>105</v>
      </c>
      <c r="DD2" s="2" t="s">
        <v>106</v>
      </c>
      <c r="DE2" s="2" t="s">
        <v>107</v>
      </c>
      <c r="DF2" s="2" t="s">
        <v>108</v>
      </c>
      <c r="DG2" s="2" t="s">
        <v>109</v>
      </c>
      <c r="DH2" s="2" t="s">
        <v>110</v>
      </c>
      <c r="DI2" s="2" t="s">
        <v>111</v>
      </c>
      <c r="DJ2" s="2" t="s">
        <v>112</v>
      </c>
      <c r="DK2" s="2" t="s">
        <v>113</v>
      </c>
      <c r="DL2" s="2" t="s">
        <v>114</v>
      </c>
      <c r="DM2" s="2" t="s">
        <v>115</v>
      </c>
      <c r="DN2" s="2" t="s">
        <v>116</v>
      </c>
      <c r="DO2" s="2" t="s">
        <v>117</v>
      </c>
      <c r="DP2" s="2" t="s">
        <v>118</v>
      </c>
      <c r="DQ2" s="2" t="s">
        <v>119</v>
      </c>
      <c r="DR2" s="2" t="s">
        <v>120</v>
      </c>
      <c r="DS2" s="2" t="s">
        <v>121</v>
      </c>
      <c r="DT2" s="2" t="s">
        <v>122</v>
      </c>
      <c r="DU2" s="2" t="s">
        <v>123</v>
      </c>
      <c r="DV2" s="2" t="s">
        <v>124</v>
      </c>
      <c r="DW2" s="2" t="s">
        <v>125</v>
      </c>
      <c r="DX2" s="2" t="s">
        <v>126</v>
      </c>
      <c r="DY2" s="3" t="s">
        <v>342</v>
      </c>
      <c r="DZ2" s="3" t="s">
        <v>343</v>
      </c>
      <c r="EA2" s="3" t="s">
        <v>344</v>
      </c>
      <c r="EB2" s="2" t="s">
        <v>127</v>
      </c>
      <c r="EC2" s="2" t="s">
        <v>128</v>
      </c>
      <c r="ED2" s="2" t="s">
        <v>129</v>
      </c>
      <c r="EE2" s="2" t="s">
        <v>130</v>
      </c>
      <c r="EF2" s="2" t="s">
        <v>131</v>
      </c>
      <c r="EG2" s="2" t="s">
        <v>132</v>
      </c>
      <c r="EH2" s="2" t="s">
        <v>133</v>
      </c>
      <c r="EI2" s="2" t="s">
        <v>134</v>
      </c>
      <c r="EJ2" s="2" t="s">
        <v>135</v>
      </c>
      <c r="EK2" s="3" t="s">
        <v>345</v>
      </c>
      <c r="EL2" s="3" t="s">
        <v>346</v>
      </c>
      <c r="EM2" s="3" t="s">
        <v>347</v>
      </c>
    </row>
    <row r="3" spans="1:143" x14ac:dyDescent="0.25">
      <c r="A3" s="3">
        <v>1</v>
      </c>
      <c r="B3" s="6">
        <v>42820.302777777775</v>
      </c>
      <c r="C3" s="6">
        <v>42820.313888888886</v>
      </c>
      <c r="D3" s="2">
        <v>0</v>
      </c>
      <c r="E3" s="2" t="s">
        <v>275</v>
      </c>
      <c r="F3" s="2">
        <v>100</v>
      </c>
      <c r="G3" s="2">
        <v>933</v>
      </c>
      <c r="H3" s="2">
        <v>1</v>
      </c>
      <c r="I3" s="4">
        <v>42820.313888888886</v>
      </c>
      <c r="J3" s="2" t="s">
        <v>276</v>
      </c>
      <c r="K3" s="2" t="s">
        <v>277</v>
      </c>
      <c r="L3" s="2" t="s">
        <v>278</v>
      </c>
      <c r="M3" s="3" t="s">
        <v>279</v>
      </c>
      <c r="N3" s="2"/>
      <c r="O3" s="2">
        <v>47.144897460000003</v>
      </c>
      <c r="P3" s="2">
        <v>8.1551055909999999</v>
      </c>
      <c r="Q3" s="2" t="s">
        <v>280</v>
      </c>
      <c r="R3" s="2">
        <v>1</v>
      </c>
      <c r="S3" s="2">
        <v>1</v>
      </c>
      <c r="T3" s="2">
        <v>1</v>
      </c>
      <c r="U3" s="2">
        <v>1</v>
      </c>
      <c r="V3" s="2">
        <v>2</v>
      </c>
      <c r="W3" s="2">
        <v>2</v>
      </c>
      <c r="X3" s="2">
        <v>2</v>
      </c>
      <c r="Y3" s="2">
        <v>1</v>
      </c>
      <c r="Z3" s="2">
        <v>5</v>
      </c>
      <c r="AA3" s="2">
        <v>4</v>
      </c>
      <c r="AB3" s="2">
        <v>3</v>
      </c>
      <c r="AC3" s="2">
        <v>2</v>
      </c>
      <c r="AD3" s="2">
        <v>3</v>
      </c>
      <c r="AE3" s="2">
        <v>2</v>
      </c>
      <c r="AF3" s="2">
        <v>1</v>
      </c>
      <c r="AG3" s="2">
        <v>2</v>
      </c>
      <c r="AH3" s="2">
        <v>3</v>
      </c>
      <c r="AI3" s="2">
        <v>4</v>
      </c>
      <c r="AJ3" s="2">
        <v>2</v>
      </c>
      <c r="AK3" s="2">
        <v>4</v>
      </c>
      <c r="AL3" s="2">
        <v>4</v>
      </c>
      <c r="AM3" s="2">
        <v>3</v>
      </c>
      <c r="AN3" s="2">
        <v>2</v>
      </c>
      <c r="AO3" s="2">
        <v>3</v>
      </c>
      <c r="AP3" s="2">
        <v>2</v>
      </c>
      <c r="AQ3" s="2">
        <v>4</v>
      </c>
      <c r="AR3" s="2">
        <v>1</v>
      </c>
      <c r="AS3" s="2">
        <v>5</v>
      </c>
      <c r="AT3" s="2">
        <v>3</v>
      </c>
      <c r="AU3" s="2">
        <v>5</v>
      </c>
      <c r="AV3" s="2">
        <v>5</v>
      </c>
      <c r="AW3" s="2">
        <v>5</v>
      </c>
      <c r="AX3" s="2">
        <v>2</v>
      </c>
      <c r="AY3" s="2">
        <v>2</v>
      </c>
      <c r="AZ3" s="2">
        <v>2</v>
      </c>
      <c r="BA3" s="2">
        <v>5</v>
      </c>
      <c r="BB3" s="2">
        <v>1</v>
      </c>
      <c r="BC3" s="2">
        <v>3</v>
      </c>
      <c r="BD3" s="2">
        <v>4</v>
      </c>
      <c r="BE3" s="2">
        <v>2</v>
      </c>
      <c r="BF3" s="2">
        <v>2</v>
      </c>
      <c r="BG3" s="2">
        <v>4</v>
      </c>
      <c r="BH3" s="2">
        <v>1</v>
      </c>
      <c r="BI3" s="2">
        <v>1</v>
      </c>
      <c r="BJ3" s="2">
        <v>1</v>
      </c>
      <c r="BK3" s="2">
        <v>3</v>
      </c>
      <c r="BL3" s="2">
        <v>4</v>
      </c>
      <c r="BM3" s="2">
        <v>4</v>
      </c>
      <c r="BN3" s="2">
        <v>2</v>
      </c>
      <c r="BO3" s="2">
        <v>4</v>
      </c>
      <c r="BP3" s="2">
        <v>2</v>
      </c>
      <c r="BQ3" s="2">
        <v>2</v>
      </c>
      <c r="BR3" s="2">
        <v>3</v>
      </c>
      <c r="BS3" s="2">
        <v>4</v>
      </c>
      <c r="BT3" s="2">
        <v>4</v>
      </c>
      <c r="BU3" s="2">
        <v>4</v>
      </c>
      <c r="BV3" s="2">
        <v>4</v>
      </c>
      <c r="BW3" s="2">
        <v>5</v>
      </c>
      <c r="BX3" s="2">
        <v>4</v>
      </c>
      <c r="BY3" s="2">
        <v>4</v>
      </c>
      <c r="BZ3" s="2">
        <v>2</v>
      </c>
      <c r="CA3" s="2">
        <v>2</v>
      </c>
      <c r="CB3" s="2">
        <v>3</v>
      </c>
      <c r="CC3" s="2">
        <v>4</v>
      </c>
      <c r="CD3" s="2">
        <v>5</v>
      </c>
      <c r="CE3" s="2">
        <v>4</v>
      </c>
      <c r="CF3" s="2">
        <v>5</v>
      </c>
      <c r="CG3" s="2">
        <v>2</v>
      </c>
      <c r="CH3" s="2">
        <v>4</v>
      </c>
      <c r="CI3" s="2">
        <v>3</v>
      </c>
      <c r="CJ3" s="2">
        <v>2</v>
      </c>
      <c r="CK3" s="2">
        <v>3</v>
      </c>
      <c r="CL3" s="2">
        <v>1</v>
      </c>
      <c r="CM3" s="2">
        <v>2</v>
      </c>
      <c r="CN3" s="2">
        <v>1</v>
      </c>
      <c r="CO3" s="2">
        <v>4</v>
      </c>
      <c r="CP3" s="2">
        <v>2</v>
      </c>
      <c r="CQ3" s="2">
        <v>2</v>
      </c>
      <c r="CR3" s="2">
        <v>2</v>
      </c>
      <c r="CS3" s="2">
        <v>1</v>
      </c>
      <c r="CT3" s="2">
        <v>2</v>
      </c>
      <c r="CU3" s="2">
        <v>2</v>
      </c>
      <c r="CV3" s="2">
        <v>4</v>
      </c>
      <c r="CW3" s="2">
        <v>2</v>
      </c>
      <c r="CX3" s="2">
        <v>3</v>
      </c>
      <c r="CY3" s="2">
        <v>2</v>
      </c>
      <c r="CZ3" s="2">
        <v>4</v>
      </c>
      <c r="DA3" s="2">
        <v>5</v>
      </c>
      <c r="DB3" s="2">
        <v>5</v>
      </c>
      <c r="DC3" s="2">
        <v>5</v>
      </c>
      <c r="DD3" s="2">
        <v>5</v>
      </c>
      <c r="DE3" s="2">
        <v>5</v>
      </c>
      <c r="DF3" s="2">
        <v>5</v>
      </c>
      <c r="DG3" s="2">
        <v>3</v>
      </c>
      <c r="DH3" s="2">
        <v>5</v>
      </c>
      <c r="DI3" s="2">
        <v>3</v>
      </c>
      <c r="DJ3" s="2">
        <v>2</v>
      </c>
      <c r="DK3" s="2">
        <v>3</v>
      </c>
      <c r="DL3" s="2">
        <v>2</v>
      </c>
      <c r="DM3" s="2">
        <v>4</v>
      </c>
      <c r="DN3" s="2">
        <v>2</v>
      </c>
      <c r="DO3" s="2">
        <v>4</v>
      </c>
      <c r="DP3" s="2">
        <v>5</v>
      </c>
      <c r="DQ3" s="2">
        <v>5</v>
      </c>
      <c r="DR3" s="2">
        <v>4</v>
      </c>
      <c r="DS3" s="2">
        <v>4</v>
      </c>
      <c r="DT3" s="2">
        <v>5</v>
      </c>
      <c r="DU3" s="2">
        <v>4</v>
      </c>
      <c r="DV3" s="2">
        <v>3</v>
      </c>
      <c r="DW3" s="2">
        <v>5</v>
      </c>
      <c r="DX3" s="2">
        <v>2</v>
      </c>
      <c r="DY3" s="3">
        <v>1</v>
      </c>
      <c r="DZ3" s="3">
        <v>3</v>
      </c>
      <c r="EA3" s="3">
        <v>2</v>
      </c>
      <c r="EB3" s="2">
        <v>1</v>
      </c>
      <c r="EC3" s="2">
        <v>1</v>
      </c>
      <c r="ED3" s="2">
        <v>3</v>
      </c>
      <c r="EE3" s="2">
        <v>3</v>
      </c>
      <c r="EF3" s="2">
        <v>5</v>
      </c>
      <c r="EG3" s="2">
        <v>4</v>
      </c>
      <c r="EH3" s="2">
        <v>4</v>
      </c>
      <c r="EI3" s="2">
        <v>5</v>
      </c>
      <c r="EJ3" s="2">
        <v>4</v>
      </c>
      <c r="EK3" s="3">
        <v>2</v>
      </c>
      <c r="EL3" s="3">
        <v>2</v>
      </c>
      <c r="EM3" s="3">
        <v>2</v>
      </c>
    </row>
    <row r="4" spans="1:143" x14ac:dyDescent="0.25">
      <c r="A4" s="3">
        <v>2</v>
      </c>
      <c r="B4" s="6">
        <v>42809.571527777778</v>
      </c>
      <c r="C4" s="6">
        <v>42810.11041666667</v>
      </c>
      <c r="D4" s="2">
        <v>0</v>
      </c>
      <c r="E4" s="2" t="s">
        <v>281</v>
      </c>
      <c r="F4" s="2">
        <v>89</v>
      </c>
      <c r="G4" s="2">
        <v>46519</v>
      </c>
      <c r="H4" s="2">
        <v>0</v>
      </c>
      <c r="I4" s="4">
        <v>42841.11041666667</v>
      </c>
      <c r="J4" s="2" t="s">
        <v>282</v>
      </c>
      <c r="K4" s="2" t="s">
        <v>283</v>
      </c>
      <c r="L4" s="2" t="s">
        <v>284</v>
      </c>
      <c r="M4" s="3" t="s">
        <v>285</v>
      </c>
      <c r="N4" s="2"/>
      <c r="O4" s="2"/>
      <c r="P4" s="2"/>
      <c r="Q4" s="2" t="s">
        <v>280</v>
      </c>
      <c r="R4" s="2">
        <v>5</v>
      </c>
      <c r="S4" s="2">
        <v>5</v>
      </c>
      <c r="T4" s="2">
        <v>3</v>
      </c>
      <c r="U4" s="2">
        <v>4</v>
      </c>
      <c r="V4" s="2">
        <v>3</v>
      </c>
      <c r="W4" s="2">
        <v>2</v>
      </c>
      <c r="X4" s="2">
        <v>5</v>
      </c>
      <c r="Y4" s="2">
        <v>3</v>
      </c>
      <c r="Z4" s="2">
        <v>3</v>
      </c>
      <c r="AA4" s="2">
        <v>4</v>
      </c>
      <c r="AB4" s="2">
        <v>4</v>
      </c>
      <c r="AC4" s="2">
        <v>2</v>
      </c>
      <c r="AD4" s="2">
        <v>5</v>
      </c>
      <c r="AE4" s="2">
        <v>3</v>
      </c>
      <c r="AF4" s="2">
        <v>3</v>
      </c>
      <c r="AG4" s="2">
        <v>2</v>
      </c>
      <c r="AH4" s="2">
        <v>2</v>
      </c>
      <c r="AI4" s="2">
        <v>2</v>
      </c>
      <c r="AJ4" s="2">
        <v>3</v>
      </c>
      <c r="AK4" s="2">
        <v>3</v>
      </c>
      <c r="AL4" s="2">
        <v>5</v>
      </c>
      <c r="AM4" s="2">
        <v>4</v>
      </c>
      <c r="AN4" s="2">
        <v>4</v>
      </c>
      <c r="AO4" s="2">
        <v>4</v>
      </c>
      <c r="AP4" s="2">
        <v>2</v>
      </c>
      <c r="AQ4" s="2">
        <v>2</v>
      </c>
      <c r="AR4" s="2">
        <v>2</v>
      </c>
      <c r="AS4" s="2">
        <v>2</v>
      </c>
      <c r="AT4" s="2">
        <v>3</v>
      </c>
      <c r="AU4" s="2">
        <v>4</v>
      </c>
      <c r="AV4" s="2">
        <v>4</v>
      </c>
      <c r="AW4" s="2">
        <v>3</v>
      </c>
      <c r="AX4" s="2">
        <v>2</v>
      </c>
      <c r="AY4" s="2">
        <v>2</v>
      </c>
      <c r="AZ4" s="2">
        <v>5</v>
      </c>
      <c r="BA4" s="2">
        <v>4</v>
      </c>
      <c r="BB4" s="2">
        <v>4</v>
      </c>
      <c r="BC4" s="2">
        <v>4</v>
      </c>
      <c r="BD4" s="2">
        <v>3</v>
      </c>
      <c r="BE4" s="2">
        <v>3</v>
      </c>
      <c r="BF4" s="2">
        <v>3</v>
      </c>
      <c r="BG4" s="2">
        <v>3</v>
      </c>
      <c r="BH4" s="2">
        <v>4</v>
      </c>
      <c r="BI4" s="2">
        <v>3</v>
      </c>
      <c r="BJ4" s="2">
        <v>3</v>
      </c>
      <c r="BK4" s="2">
        <v>2</v>
      </c>
      <c r="BL4" s="2">
        <v>3</v>
      </c>
      <c r="BM4" s="2">
        <v>3</v>
      </c>
      <c r="BN4" s="2">
        <v>4</v>
      </c>
      <c r="BO4" s="2">
        <v>4</v>
      </c>
      <c r="BP4" s="2">
        <v>4</v>
      </c>
      <c r="BQ4" s="2">
        <v>4</v>
      </c>
      <c r="BR4" s="2">
        <v>3</v>
      </c>
      <c r="BS4" s="2">
        <v>4</v>
      </c>
      <c r="BT4" s="2">
        <v>5</v>
      </c>
      <c r="BU4" s="2">
        <v>4</v>
      </c>
      <c r="BV4" s="2">
        <v>4</v>
      </c>
      <c r="BW4" s="2">
        <v>5</v>
      </c>
      <c r="BX4" s="2">
        <v>3</v>
      </c>
      <c r="BY4" s="2">
        <v>4</v>
      </c>
      <c r="BZ4" s="2">
        <v>4</v>
      </c>
      <c r="CA4" s="2">
        <v>4</v>
      </c>
      <c r="CB4" s="2">
        <v>3</v>
      </c>
      <c r="CC4" s="2">
        <v>2</v>
      </c>
      <c r="CD4" s="2">
        <v>2</v>
      </c>
      <c r="CE4" s="2">
        <v>2</v>
      </c>
      <c r="CF4" s="2">
        <v>3</v>
      </c>
      <c r="CG4" s="2">
        <v>2</v>
      </c>
      <c r="CH4" s="2">
        <v>2</v>
      </c>
      <c r="CI4" s="2">
        <v>3</v>
      </c>
      <c r="CJ4" s="2">
        <v>3</v>
      </c>
      <c r="CK4" s="2">
        <v>3</v>
      </c>
      <c r="CL4" s="2">
        <v>4</v>
      </c>
      <c r="CM4" s="2">
        <v>3</v>
      </c>
      <c r="CN4" s="2">
        <v>3</v>
      </c>
      <c r="CO4" s="2">
        <v>4</v>
      </c>
      <c r="CP4" s="2">
        <v>3</v>
      </c>
      <c r="CQ4" s="2">
        <v>3</v>
      </c>
      <c r="CR4" s="2">
        <v>4</v>
      </c>
      <c r="CS4" s="2">
        <v>3</v>
      </c>
      <c r="CT4" s="2">
        <v>4</v>
      </c>
      <c r="CU4" s="2">
        <v>4</v>
      </c>
      <c r="CV4" s="2">
        <v>4</v>
      </c>
      <c r="CW4" s="2">
        <v>3</v>
      </c>
      <c r="CX4" s="2">
        <v>3</v>
      </c>
      <c r="CY4" s="2">
        <v>3</v>
      </c>
      <c r="CZ4" s="2">
        <v>3</v>
      </c>
      <c r="DA4" s="2">
        <v>5</v>
      </c>
      <c r="DB4" s="2">
        <v>4</v>
      </c>
      <c r="DC4" s="2">
        <v>4</v>
      </c>
      <c r="DD4" s="2">
        <v>4</v>
      </c>
      <c r="DE4" s="2">
        <v>4</v>
      </c>
      <c r="DF4" s="2">
        <v>4</v>
      </c>
      <c r="DG4" s="2">
        <v>4</v>
      </c>
      <c r="DH4" s="2">
        <v>4</v>
      </c>
      <c r="DI4" s="2">
        <v>4</v>
      </c>
      <c r="DJ4" s="2">
        <v>5</v>
      </c>
      <c r="DK4" s="2">
        <v>5</v>
      </c>
      <c r="DL4" s="2">
        <v>5</v>
      </c>
      <c r="DM4" s="2">
        <v>4</v>
      </c>
      <c r="DN4" s="2">
        <v>5</v>
      </c>
      <c r="DO4" s="2">
        <v>4</v>
      </c>
      <c r="DP4" s="2">
        <v>3</v>
      </c>
      <c r="DQ4" s="2">
        <v>4</v>
      </c>
      <c r="DR4" s="2">
        <v>2</v>
      </c>
      <c r="DS4" s="2">
        <v>3</v>
      </c>
      <c r="DT4" s="2">
        <v>3</v>
      </c>
      <c r="DU4" s="2">
        <v>3</v>
      </c>
      <c r="DV4" s="2">
        <v>5</v>
      </c>
      <c r="DW4" s="2">
        <v>5</v>
      </c>
      <c r="DX4" s="2">
        <v>4</v>
      </c>
      <c r="DY4" s="3">
        <v>3</v>
      </c>
      <c r="DZ4" s="3">
        <v>2</v>
      </c>
      <c r="EA4" s="3">
        <v>2</v>
      </c>
      <c r="EB4" s="2">
        <v>5</v>
      </c>
      <c r="EC4" s="2">
        <v>3</v>
      </c>
      <c r="ED4" s="2">
        <v>3</v>
      </c>
      <c r="EE4" s="2">
        <v>4</v>
      </c>
      <c r="EF4" s="2">
        <v>4</v>
      </c>
      <c r="EG4" s="2">
        <v>4</v>
      </c>
      <c r="EH4" s="2">
        <v>4</v>
      </c>
      <c r="EI4" s="2">
        <v>4</v>
      </c>
      <c r="EJ4" s="2">
        <v>4</v>
      </c>
      <c r="EK4" s="3">
        <v>4</v>
      </c>
      <c r="EL4" s="3">
        <v>2</v>
      </c>
      <c r="EM4" s="3">
        <v>4</v>
      </c>
    </row>
    <row r="5" spans="1:143" x14ac:dyDescent="0.25">
      <c r="A5" s="3">
        <v>3</v>
      </c>
      <c r="B5" s="6">
        <v>42810.692361111112</v>
      </c>
      <c r="C5" s="6">
        <v>42810.696527777778</v>
      </c>
      <c r="D5" s="2">
        <v>0</v>
      </c>
      <c r="E5" s="2" t="s">
        <v>286</v>
      </c>
      <c r="F5" s="2">
        <v>87</v>
      </c>
      <c r="G5" s="2">
        <v>410</v>
      </c>
      <c r="H5" s="2">
        <v>0</v>
      </c>
      <c r="I5" s="4">
        <v>42841.697222222225</v>
      </c>
      <c r="J5" s="2" t="s">
        <v>287</v>
      </c>
      <c r="K5" s="2" t="s">
        <v>288</v>
      </c>
      <c r="L5" s="2" t="s">
        <v>289</v>
      </c>
      <c r="M5" s="3" t="s">
        <v>290</v>
      </c>
      <c r="N5" s="2"/>
      <c r="O5" s="2"/>
      <c r="P5" s="2"/>
      <c r="Q5" s="2" t="s">
        <v>280</v>
      </c>
      <c r="R5" s="2">
        <v>1</v>
      </c>
      <c r="S5" s="2">
        <v>1</v>
      </c>
      <c r="T5" s="2">
        <v>1</v>
      </c>
      <c r="U5" s="2">
        <v>3</v>
      </c>
      <c r="V5" s="2">
        <v>3</v>
      </c>
      <c r="W5" s="2">
        <v>3</v>
      </c>
      <c r="X5" s="2">
        <v>3</v>
      </c>
      <c r="Y5" s="2">
        <v>3</v>
      </c>
      <c r="Z5" s="2">
        <v>3</v>
      </c>
      <c r="AA5" s="2">
        <v>3</v>
      </c>
      <c r="AB5" s="2">
        <v>3</v>
      </c>
      <c r="AC5" s="2">
        <v>3</v>
      </c>
      <c r="AD5" s="2">
        <v>2</v>
      </c>
      <c r="AE5" s="2">
        <v>2</v>
      </c>
      <c r="AF5" s="2">
        <v>2</v>
      </c>
      <c r="AG5" s="2">
        <v>2</v>
      </c>
      <c r="AH5" s="2">
        <v>2</v>
      </c>
      <c r="AI5" s="2">
        <v>2</v>
      </c>
      <c r="AJ5" s="2">
        <v>1</v>
      </c>
      <c r="AK5" s="2">
        <v>1</v>
      </c>
      <c r="AL5" s="2">
        <v>1</v>
      </c>
      <c r="AM5" s="2">
        <v>3</v>
      </c>
      <c r="AN5" s="2">
        <v>3</v>
      </c>
      <c r="AO5" s="2">
        <v>4</v>
      </c>
      <c r="AP5" s="2">
        <v>2</v>
      </c>
      <c r="AQ5" s="2">
        <v>2</v>
      </c>
      <c r="AR5" s="2">
        <v>2</v>
      </c>
      <c r="AS5" s="2">
        <v>3</v>
      </c>
      <c r="AT5" s="2">
        <v>2</v>
      </c>
      <c r="AU5" s="2">
        <v>3</v>
      </c>
      <c r="AV5" s="2">
        <v>2</v>
      </c>
      <c r="AW5" s="2">
        <v>2</v>
      </c>
      <c r="AX5" s="2">
        <v>2</v>
      </c>
      <c r="AY5" s="2">
        <v>1</v>
      </c>
      <c r="AZ5" s="2">
        <v>1</v>
      </c>
      <c r="BA5" s="2">
        <v>1</v>
      </c>
      <c r="BB5" s="2">
        <v>3</v>
      </c>
      <c r="BC5" s="2">
        <v>3</v>
      </c>
      <c r="BD5" s="2">
        <v>2</v>
      </c>
      <c r="BE5" s="2">
        <v>2</v>
      </c>
      <c r="BF5" s="2">
        <v>2</v>
      </c>
      <c r="BG5" s="2">
        <v>2</v>
      </c>
      <c r="BH5" s="2">
        <v>1</v>
      </c>
      <c r="BI5" s="2">
        <v>1</v>
      </c>
      <c r="BJ5" s="2">
        <v>1</v>
      </c>
      <c r="BK5" s="2">
        <v>2</v>
      </c>
      <c r="BL5" s="2">
        <v>3</v>
      </c>
      <c r="BM5" s="2">
        <v>3</v>
      </c>
      <c r="BN5" s="2">
        <v>1</v>
      </c>
      <c r="BO5" s="2">
        <v>1</v>
      </c>
      <c r="BP5" s="2">
        <v>1</v>
      </c>
      <c r="BQ5" s="2">
        <v>1</v>
      </c>
      <c r="BR5" s="2">
        <v>1</v>
      </c>
      <c r="BS5" s="2">
        <v>1</v>
      </c>
      <c r="BT5" s="2">
        <v>1</v>
      </c>
      <c r="BU5" s="2">
        <v>1</v>
      </c>
      <c r="BV5" s="2">
        <v>1</v>
      </c>
      <c r="BW5" s="2">
        <v>2</v>
      </c>
      <c r="BX5" s="2">
        <v>2</v>
      </c>
      <c r="BY5" s="2">
        <v>3</v>
      </c>
      <c r="BZ5" s="2">
        <v>2</v>
      </c>
      <c r="CA5" s="2">
        <v>2</v>
      </c>
      <c r="CB5" s="2">
        <v>2</v>
      </c>
      <c r="CC5" s="2">
        <v>3</v>
      </c>
      <c r="CD5" s="2">
        <v>3</v>
      </c>
      <c r="CE5" s="2">
        <v>3</v>
      </c>
      <c r="CF5" s="2">
        <v>4</v>
      </c>
      <c r="CG5" s="2">
        <v>3</v>
      </c>
      <c r="CH5" s="2">
        <v>2</v>
      </c>
      <c r="CI5" s="2">
        <v>3</v>
      </c>
      <c r="CJ5" s="2">
        <v>3</v>
      </c>
      <c r="CK5" s="2">
        <v>2</v>
      </c>
      <c r="CL5" s="2">
        <v>3</v>
      </c>
      <c r="CM5" s="2">
        <v>3</v>
      </c>
      <c r="CN5" s="2">
        <v>3</v>
      </c>
      <c r="CO5" s="2">
        <v>3</v>
      </c>
      <c r="CP5" s="2">
        <v>3</v>
      </c>
      <c r="CQ5" s="2">
        <v>3</v>
      </c>
      <c r="CR5" s="2">
        <v>2</v>
      </c>
      <c r="CS5" s="2">
        <v>2</v>
      </c>
      <c r="CT5" s="2">
        <v>4</v>
      </c>
      <c r="CU5" s="2">
        <v>1</v>
      </c>
      <c r="CV5" s="2">
        <v>1</v>
      </c>
      <c r="CW5" s="2">
        <v>1</v>
      </c>
      <c r="CX5" s="2">
        <v>3</v>
      </c>
      <c r="CY5" s="2">
        <v>2</v>
      </c>
      <c r="CZ5" s="2">
        <v>2</v>
      </c>
      <c r="DA5" s="2">
        <v>1</v>
      </c>
      <c r="DB5" s="2">
        <v>1</v>
      </c>
      <c r="DC5" s="2">
        <v>1</v>
      </c>
      <c r="DD5" s="2">
        <v>2</v>
      </c>
      <c r="DE5" s="2">
        <v>2</v>
      </c>
      <c r="DF5" s="2">
        <v>2</v>
      </c>
      <c r="DG5" s="2">
        <v>1</v>
      </c>
      <c r="DH5" s="2">
        <v>1</v>
      </c>
      <c r="DI5" s="2">
        <v>1</v>
      </c>
      <c r="DJ5" s="2">
        <v>2</v>
      </c>
      <c r="DK5" s="2">
        <v>2</v>
      </c>
      <c r="DL5" s="2">
        <v>2</v>
      </c>
      <c r="DM5" s="2"/>
      <c r="DN5" s="2"/>
      <c r="DO5" s="2"/>
      <c r="DP5" s="2"/>
      <c r="DQ5" s="2"/>
      <c r="DR5" s="2"/>
      <c r="DS5" s="2"/>
      <c r="DT5" s="2"/>
      <c r="DU5" s="2"/>
      <c r="DV5" s="2"/>
      <c r="DW5" s="2"/>
      <c r="DX5" s="2"/>
      <c r="DY5" s="3"/>
      <c r="DZ5" s="3"/>
      <c r="EA5" s="3"/>
      <c r="EB5" s="2"/>
      <c r="EC5" s="2"/>
      <c r="ED5" s="2"/>
      <c r="EE5" s="2"/>
      <c r="EF5" s="2"/>
      <c r="EG5" s="2"/>
      <c r="EH5" s="2"/>
      <c r="EI5" s="2"/>
      <c r="EJ5" s="2"/>
      <c r="EK5" s="3"/>
      <c r="EL5" s="3"/>
      <c r="EM5" s="3"/>
    </row>
    <row r="6" spans="1:143" x14ac:dyDescent="0.25">
      <c r="A6" s="3">
        <v>4</v>
      </c>
      <c r="B6" s="6">
        <v>42817.320138888892</v>
      </c>
      <c r="C6" s="6">
        <v>42817.394444444442</v>
      </c>
      <c r="D6" s="2">
        <v>0</v>
      </c>
      <c r="E6" s="2" t="s">
        <v>306</v>
      </c>
      <c r="F6" s="2">
        <v>87</v>
      </c>
      <c r="G6" s="2">
        <v>6408</v>
      </c>
      <c r="H6" s="2">
        <v>0</v>
      </c>
      <c r="I6" s="4">
        <v>42848.394444444442</v>
      </c>
      <c r="J6" s="2" t="s">
        <v>307</v>
      </c>
      <c r="K6" s="2" t="s">
        <v>308</v>
      </c>
      <c r="L6" s="2" t="s">
        <v>309</v>
      </c>
      <c r="M6" s="3" t="s">
        <v>310</v>
      </c>
      <c r="N6" s="2"/>
      <c r="O6" s="2"/>
      <c r="P6" s="2"/>
      <c r="Q6" s="2" t="s">
        <v>280</v>
      </c>
      <c r="R6" s="2"/>
      <c r="S6" s="2"/>
      <c r="T6" s="2"/>
      <c r="U6" s="2">
        <v>2</v>
      </c>
      <c r="V6" s="2">
        <v>3</v>
      </c>
      <c r="W6" s="2">
        <v>2</v>
      </c>
      <c r="X6" s="2">
        <v>4</v>
      </c>
      <c r="Y6" s="2">
        <v>3</v>
      </c>
      <c r="Z6" s="2">
        <v>3</v>
      </c>
      <c r="AA6" s="2">
        <v>3</v>
      </c>
      <c r="AB6" s="2">
        <v>3</v>
      </c>
      <c r="AC6" s="2">
        <v>3</v>
      </c>
      <c r="AD6" s="2">
        <v>2</v>
      </c>
      <c r="AE6" s="2">
        <v>3</v>
      </c>
      <c r="AF6" s="2">
        <v>2</v>
      </c>
      <c r="AG6" s="2">
        <v>5</v>
      </c>
      <c r="AH6" s="2">
        <v>4</v>
      </c>
      <c r="AI6" s="2">
        <v>4</v>
      </c>
      <c r="AJ6" s="2">
        <v>2</v>
      </c>
      <c r="AK6" s="2">
        <v>3</v>
      </c>
      <c r="AL6" s="2">
        <v>3</v>
      </c>
      <c r="AM6" s="2">
        <v>3</v>
      </c>
      <c r="AN6" s="2">
        <v>4</v>
      </c>
      <c r="AO6" s="2">
        <v>4</v>
      </c>
      <c r="AP6" s="2">
        <v>1</v>
      </c>
      <c r="AQ6" s="2">
        <v>2</v>
      </c>
      <c r="AR6" s="2">
        <v>3</v>
      </c>
      <c r="AS6" s="2">
        <v>3</v>
      </c>
      <c r="AT6" s="2">
        <v>4</v>
      </c>
      <c r="AU6" s="2">
        <v>5</v>
      </c>
      <c r="AV6" s="2">
        <v>2</v>
      </c>
      <c r="AW6" s="2">
        <v>3</v>
      </c>
      <c r="AX6" s="2">
        <v>3</v>
      </c>
      <c r="AY6" s="2">
        <v>2</v>
      </c>
      <c r="AZ6" s="2">
        <v>3</v>
      </c>
      <c r="BA6" s="2">
        <v>3</v>
      </c>
      <c r="BB6" s="2">
        <v>5</v>
      </c>
      <c r="BC6" s="2">
        <v>4</v>
      </c>
      <c r="BD6" s="2">
        <v>4</v>
      </c>
      <c r="BE6" s="2">
        <v>3</v>
      </c>
      <c r="BF6" s="2">
        <v>3</v>
      </c>
      <c r="BG6" s="2">
        <v>4</v>
      </c>
      <c r="BH6" s="2">
        <v>3</v>
      </c>
      <c r="BI6" s="2">
        <v>3</v>
      </c>
      <c r="BJ6" s="2">
        <v>3</v>
      </c>
      <c r="BK6" s="2">
        <v>3</v>
      </c>
      <c r="BL6" s="2">
        <v>4</v>
      </c>
      <c r="BM6" s="2">
        <v>4</v>
      </c>
      <c r="BN6" s="2">
        <v>2</v>
      </c>
      <c r="BO6" s="2">
        <v>3</v>
      </c>
      <c r="BP6" s="2">
        <v>4</v>
      </c>
      <c r="BQ6" s="2">
        <v>2</v>
      </c>
      <c r="BR6" s="2">
        <v>3</v>
      </c>
      <c r="BS6" s="2">
        <v>3</v>
      </c>
      <c r="BT6" s="2">
        <v>4</v>
      </c>
      <c r="BU6" s="2">
        <v>4</v>
      </c>
      <c r="BV6" s="2">
        <v>3</v>
      </c>
      <c r="BW6" s="2">
        <v>4</v>
      </c>
      <c r="BX6" s="2">
        <v>4</v>
      </c>
      <c r="BY6" s="2">
        <v>4</v>
      </c>
      <c r="BZ6" s="2">
        <v>2</v>
      </c>
      <c r="CA6" s="2">
        <v>2</v>
      </c>
      <c r="CB6" s="2">
        <v>2</v>
      </c>
      <c r="CC6" s="2">
        <v>2</v>
      </c>
      <c r="CD6" s="2">
        <v>2</v>
      </c>
      <c r="CE6" s="2">
        <v>2</v>
      </c>
      <c r="CF6" s="2">
        <v>1</v>
      </c>
      <c r="CG6" s="2">
        <v>1</v>
      </c>
      <c r="CH6" s="2">
        <v>2</v>
      </c>
      <c r="CI6" s="2">
        <v>2</v>
      </c>
      <c r="CJ6" s="2">
        <v>1</v>
      </c>
      <c r="CK6" s="2">
        <v>1</v>
      </c>
      <c r="CL6" s="2">
        <v>4</v>
      </c>
      <c r="CM6" s="2">
        <v>5</v>
      </c>
      <c r="CN6" s="2">
        <v>5</v>
      </c>
      <c r="CO6" s="2">
        <v>5</v>
      </c>
      <c r="CP6" s="2">
        <v>4</v>
      </c>
      <c r="CQ6" s="2">
        <v>3</v>
      </c>
      <c r="CR6" s="2">
        <v>2</v>
      </c>
      <c r="CS6" s="2">
        <v>3</v>
      </c>
      <c r="CT6" s="2">
        <v>3</v>
      </c>
      <c r="CU6" s="2">
        <v>3</v>
      </c>
      <c r="CV6" s="2">
        <v>4</v>
      </c>
      <c r="CW6" s="2">
        <v>3</v>
      </c>
      <c r="CX6" s="2">
        <v>3</v>
      </c>
      <c r="CY6" s="2">
        <v>2</v>
      </c>
      <c r="CZ6" s="2">
        <v>2</v>
      </c>
      <c r="DA6" s="2">
        <v>4</v>
      </c>
      <c r="DB6" s="2">
        <v>4</v>
      </c>
      <c r="DC6" s="2">
        <v>3</v>
      </c>
      <c r="DD6" s="2">
        <v>4</v>
      </c>
      <c r="DE6" s="2">
        <v>4</v>
      </c>
      <c r="DF6" s="2">
        <v>4</v>
      </c>
      <c r="DG6" s="2">
        <v>1</v>
      </c>
      <c r="DH6" s="2">
        <v>2</v>
      </c>
      <c r="DI6" s="2">
        <v>2</v>
      </c>
      <c r="DJ6" s="2">
        <v>4</v>
      </c>
      <c r="DK6" s="2">
        <v>4</v>
      </c>
      <c r="DL6" s="2">
        <v>4</v>
      </c>
      <c r="DM6" s="2">
        <v>1</v>
      </c>
      <c r="DN6" s="2">
        <v>1</v>
      </c>
      <c r="DO6" s="2">
        <v>2</v>
      </c>
      <c r="DP6" s="2">
        <v>4</v>
      </c>
      <c r="DQ6" s="2">
        <v>3</v>
      </c>
      <c r="DR6" s="2">
        <v>3</v>
      </c>
      <c r="DS6" s="2">
        <v>2</v>
      </c>
      <c r="DT6" s="2">
        <v>3</v>
      </c>
      <c r="DU6" s="2">
        <v>2</v>
      </c>
      <c r="DV6" s="2">
        <v>3</v>
      </c>
      <c r="DW6" s="2">
        <v>3</v>
      </c>
      <c r="DX6" s="2">
        <v>3</v>
      </c>
      <c r="DY6" s="3">
        <v>3</v>
      </c>
      <c r="DZ6" s="3">
        <v>3</v>
      </c>
      <c r="EA6" s="3">
        <v>3</v>
      </c>
      <c r="EB6" s="2">
        <v>4</v>
      </c>
      <c r="EC6" s="2">
        <v>4</v>
      </c>
      <c r="ED6" s="2">
        <v>4</v>
      </c>
      <c r="EE6" s="2">
        <v>3</v>
      </c>
      <c r="EF6" s="2">
        <v>4</v>
      </c>
      <c r="EG6" s="2">
        <v>4</v>
      </c>
      <c r="EH6" s="2">
        <v>3</v>
      </c>
      <c r="EI6" s="2">
        <v>3</v>
      </c>
      <c r="EJ6" s="2">
        <v>4</v>
      </c>
      <c r="EK6" s="3">
        <v>2</v>
      </c>
      <c r="EL6" s="3">
        <v>2</v>
      </c>
      <c r="EM6" s="3">
        <v>3</v>
      </c>
    </row>
    <row r="7" spans="1:143" x14ac:dyDescent="0.25">
      <c r="A7" s="3">
        <v>5</v>
      </c>
      <c r="B7" s="6">
        <v>42814.534722222219</v>
      </c>
      <c r="C7" s="6">
        <v>42837.775694444441</v>
      </c>
      <c r="D7" s="2">
        <v>0</v>
      </c>
      <c r="E7" s="2" t="s">
        <v>336</v>
      </c>
      <c r="F7" s="2">
        <v>89</v>
      </c>
      <c r="G7" s="2">
        <v>2008044</v>
      </c>
      <c r="H7" s="2">
        <v>0</v>
      </c>
      <c r="I7" s="4">
        <v>42867.775694444441</v>
      </c>
      <c r="J7" s="2" t="s">
        <v>337</v>
      </c>
      <c r="K7" s="2" t="s">
        <v>338</v>
      </c>
      <c r="L7" s="2" t="s">
        <v>339</v>
      </c>
      <c r="M7" s="3" t="s">
        <v>340</v>
      </c>
      <c r="N7" s="2"/>
      <c r="O7" s="2"/>
      <c r="P7" s="2"/>
      <c r="Q7" s="2" t="s">
        <v>280</v>
      </c>
      <c r="R7" s="2">
        <v>3</v>
      </c>
      <c r="S7" s="2">
        <v>3</v>
      </c>
      <c r="T7" s="2">
        <v>2</v>
      </c>
      <c r="U7" s="2">
        <v>4</v>
      </c>
      <c r="V7" s="2">
        <v>4</v>
      </c>
      <c r="W7" s="2">
        <v>2</v>
      </c>
      <c r="X7" s="2">
        <v>4</v>
      </c>
      <c r="Y7" s="2">
        <v>3</v>
      </c>
      <c r="Z7" s="2"/>
      <c r="AA7" s="2"/>
      <c r="AB7" s="2"/>
      <c r="AC7" s="2"/>
      <c r="AD7" s="2">
        <v>3</v>
      </c>
      <c r="AE7" s="2">
        <v>3</v>
      </c>
      <c r="AF7" s="2">
        <v>2</v>
      </c>
      <c r="AG7" s="2">
        <v>4</v>
      </c>
      <c r="AH7" s="2">
        <v>2</v>
      </c>
      <c r="AI7" s="2">
        <v>3</v>
      </c>
      <c r="AJ7" s="2">
        <v>2</v>
      </c>
      <c r="AK7" s="2">
        <v>3</v>
      </c>
      <c r="AL7" s="2">
        <v>2</v>
      </c>
      <c r="AM7" s="2">
        <v>4</v>
      </c>
      <c r="AN7" s="2">
        <v>3</v>
      </c>
      <c r="AO7" s="2">
        <v>3</v>
      </c>
      <c r="AP7" s="2">
        <v>4</v>
      </c>
      <c r="AQ7" s="2">
        <v>2</v>
      </c>
      <c r="AR7" s="2">
        <v>2</v>
      </c>
      <c r="AS7" s="2">
        <v>3</v>
      </c>
      <c r="AT7" s="2">
        <v>2</v>
      </c>
      <c r="AU7" s="2">
        <v>4</v>
      </c>
      <c r="AV7" s="2">
        <v>3</v>
      </c>
      <c r="AW7" s="2">
        <v>2</v>
      </c>
      <c r="AX7" s="2">
        <v>2</v>
      </c>
      <c r="AY7" s="2">
        <v>5</v>
      </c>
      <c r="AZ7" s="2">
        <v>4</v>
      </c>
      <c r="BA7" s="2">
        <v>4</v>
      </c>
      <c r="BB7" s="2">
        <v>5</v>
      </c>
      <c r="BC7" s="2">
        <v>4</v>
      </c>
      <c r="BD7" s="2">
        <v>3</v>
      </c>
      <c r="BE7" s="2"/>
      <c r="BF7" s="2">
        <v>4</v>
      </c>
      <c r="BG7" s="2">
        <v>3</v>
      </c>
      <c r="BH7" s="2">
        <v>5</v>
      </c>
      <c r="BI7" s="2">
        <v>4</v>
      </c>
      <c r="BJ7" s="2">
        <v>4</v>
      </c>
      <c r="BK7" s="2"/>
      <c r="BL7" s="2">
        <v>4</v>
      </c>
      <c r="BM7" s="2">
        <v>3</v>
      </c>
      <c r="BN7" s="2">
        <v>5</v>
      </c>
      <c r="BO7" s="2">
        <v>4</v>
      </c>
      <c r="BP7" s="2">
        <v>4</v>
      </c>
      <c r="BQ7" s="2">
        <v>4</v>
      </c>
      <c r="BR7" s="2">
        <v>3</v>
      </c>
      <c r="BS7" s="2">
        <v>4</v>
      </c>
      <c r="BT7" s="2">
        <v>5</v>
      </c>
      <c r="BU7" s="2">
        <v>4</v>
      </c>
      <c r="BV7" s="2">
        <v>3</v>
      </c>
      <c r="BW7" s="2">
        <v>4</v>
      </c>
      <c r="BX7" s="2">
        <v>3</v>
      </c>
      <c r="BY7" s="2">
        <v>3</v>
      </c>
      <c r="BZ7" s="2">
        <v>3</v>
      </c>
      <c r="CA7" s="2">
        <v>2</v>
      </c>
      <c r="CB7" s="2">
        <v>3</v>
      </c>
      <c r="CC7" s="2">
        <v>2</v>
      </c>
      <c r="CD7" s="2">
        <v>2</v>
      </c>
      <c r="CE7" s="2">
        <v>2</v>
      </c>
      <c r="CF7" s="2"/>
      <c r="CG7" s="2"/>
      <c r="CH7" s="2">
        <v>3</v>
      </c>
      <c r="CI7" s="2">
        <v>4</v>
      </c>
      <c r="CJ7" s="2">
        <v>1</v>
      </c>
      <c r="CK7" s="2">
        <v>2</v>
      </c>
      <c r="CL7" s="2">
        <v>3</v>
      </c>
      <c r="CM7" s="2">
        <v>2</v>
      </c>
      <c r="CN7" s="2"/>
      <c r="CO7" s="2">
        <v>4</v>
      </c>
      <c r="CP7" s="2">
        <v>3</v>
      </c>
      <c r="CQ7" s="2">
        <v>3</v>
      </c>
      <c r="CR7" s="2">
        <v>3</v>
      </c>
      <c r="CS7" s="2">
        <v>2</v>
      </c>
      <c r="CT7" s="2">
        <v>3</v>
      </c>
      <c r="CU7" s="2">
        <v>5</v>
      </c>
      <c r="CV7" s="2">
        <v>4</v>
      </c>
      <c r="CW7" s="2">
        <v>4</v>
      </c>
      <c r="CX7" s="2">
        <v>4</v>
      </c>
      <c r="CY7" s="2">
        <v>3</v>
      </c>
      <c r="CZ7" s="2">
        <v>4</v>
      </c>
      <c r="DA7" s="2">
        <v>4</v>
      </c>
      <c r="DB7" s="2">
        <v>4</v>
      </c>
      <c r="DC7" s="2">
        <v>4</v>
      </c>
      <c r="DD7" s="2">
        <v>2</v>
      </c>
      <c r="DE7" s="2">
        <v>4</v>
      </c>
      <c r="DF7" s="2">
        <v>2</v>
      </c>
      <c r="DG7" s="2">
        <v>4</v>
      </c>
      <c r="DH7" s="2">
        <v>4</v>
      </c>
      <c r="DI7" s="2">
        <v>4</v>
      </c>
      <c r="DJ7" s="2">
        <v>5</v>
      </c>
      <c r="DK7" s="2">
        <v>4</v>
      </c>
      <c r="DL7" s="2">
        <v>4</v>
      </c>
      <c r="DM7" s="2"/>
      <c r="DN7" s="2"/>
      <c r="DO7" s="2">
        <v>2</v>
      </c>
      <c r="DP7" s="2">
        <v>4</v>
      </c>
      <c r="DQ7" s="2">
        <v>4</v>
      </c>
      <c r="DR7" s="2">
        <v>2</v>
      </c>
      <c r="DS7" s="2">
        <v>2</v>
      </c>
      <c r="DT7" s="2">
        <v>3</v>
      </c>
      <c r="DU7" s="2">
        <v>2</v>
      </c>
      <c r="DV7" s="2">
        <v>5</v>
      </c>
      <c r="DW7" s="2">
        <v>4</v>
      </c>
      <c r="DX7" s="2">
        <v>2</v>
      </c>
      <c r="DY7" s="3">
        <v>4</v>
      </c>
      <c r="DZ7" s="3">
        <v>3</v>
      </c>
      <c r="EA7" s="3">
        <v>4</v>
      </c>
      <c r="EB7" s="2">
        <v>4</v>
      </c>
      <c r="EC7" s="2">
        <v>3</v>
      </c>
      <c r="ED7" s="2">
        <v>3</v>
      </c>
      <c r="EE7" s="2">
        <v>4</v>
      </c>
      <c r="EF7" s="2">
        <v>4</v>
      </c>
      <c r="EG7" s="2">
        <v>3</v>
      </c>
      <c r="EH7" s="2">
        <v>4</v>
      </c>
      <c r="EI7" s="2">
        <v>3</v>
      </c>
      <c r="EJ7" s="2">
        <v>4</v>
      </c>
      <c r="EK7" s="3">
        <v>3</v>
      </c>
      <c r="EL7" s="3">
        <v>3</v>
      </c>
      <c r="EM7" s="3">
        <v>4</v>
      </c>
    </row>
    <row r="8" spans="1:143" x14ac:dyDescent="0.25">
      <c r="A8" s="3">
        <v>6</v>
      </c>
      <c r="B8" s="6">
        <v>42819.518750000003</v>
      </c>
      <c r="C8" s="6">
        <v>42819.529166666667</v>
      </c>
      <c r="D8" s="2">
        <v>0</v>
      </c>
      <c r="E8" s="2" t="s">
        <v>316</v>
      </c>
      <c r="F8" s="2">
        <v>89</v>
      </c>
      <c r="G8" s="2">
        <v>911</v>
      </c>
      <c r="H8" s="2">
        <v>0</v>
      </c>
      <c r="I8" s="4">
        <v>42850.529166666667</v>
      </c>
      <c r="J8" s="2" t="s">
        <v>317</v>
      </c>
      <c r="K8" s="2" t="s">
        <v>318</v>
      </c>
      <c r="L8" s="2" t="s">
        <v>319</v>
      </c>
      <c r="M8" s="3" t="s">
        <v>320</v>
      </c>
      <c r="N8" s="2"/>
      <c r="O8" s="2"/>
      <c r="P8" s="2"/>
      <c r="Q8" s="2" t="s">
        <v>280</v>
      </c>
      <c r="R8" s="2">
        <v>3</v>
      </c>
      <c r="S8" s="2">
        <v>2</v>
      </c>
      <c r="T8" s="2">
        <v>1</v>
      </c>
      <c r="U8" s="2">
        <v>4</v>
      </c>
      <c r="V8" s="2">
        <v>3</v>
      </c>
      <c r="W8" s="2">
        <v>2</v>
      </c>
      <c r="X8" s="2">
        <v>4</v>
      </c>
      <c r="Y8" s="2">
        <v>3</v>
      </c>
      <c r="Z8" s="2">
        <v>3</v>
      </c>
      <c r="AA8" s="2">
        <v>2</v>
      </c>
      <c r="AB8" s="2">
        <v>2</v>
      </c>
      <c r="AC8" s="2">
        <v>2</v>
      </c>
      <c r="AD8" s="2">
        <v>2</v>
      </c>
      <c r="AE8" s="2">
        <v>1</v>
      </c>
      <c r="AF8" s="2">
        <v>2</v>
      </c>
      <c r="AG8" s="2">
        <v>4</v>
      </c>
      <c r="AH8" s="2">
        <v>4</v>
      </c>
      <c r="AI8" s="2">
        <v>4</v>
      </c>
      <c r="AJ8" s="2">
        <v>4</v>
      </c>
      <c r="AK8" s="2">
        <v>4</v>
      </c>
      <c r="AL8" s="2">
        <v>4</v>
      </c>
      <c r="AM8" s="2">
        <v>4</v>
      </c>
      <c r="AN8" s="2">
        <v>4</v>
      </c>
      <c r="AO8" s="2">
        <v>4</v>
      </c>
      <c r="AP8" s="2">
        <v>4</v>
      </c>
      <c r="AQ8" s="2">
        <v>4</v>
      </c>
      <c r="AR8" s="2">
        <v>3</v>
      </c>
      <c r="AS8" s="2">
        <v>4</v>
      </c>
      <c r="AT8" s="2">
        <v>4</v>
      </c>
      <c r="AU8" s="2">
        <v>4</v>
      </c>
      <c r="AV8" s="2">
        <v>4</v>
      </c>
      <c r="AW8" s="2">
        <v>4</v>
      </c>
      <c r="AX8" s="2">
        <v>2</v>
      </c>
      <c r="AY8" s="2">
        <v>4</v>
      </c>
      <c r="AZ8" s="2">
        <v>3</v>
      </c>
      <c r="BA8" s="2">
        <v>4</v>
      </c>
      <c r="BB8" s="2">
        <v>5</v>
      </c>
      <c r="BC8" s="2">
        <v>5</v>
      </c>
      <c r="BD8" s="2">
        <v>4</v>
      </c>
      <c r="BE8" s="2">
        <v>3</v>
      </c>
      <c r="BF8" s="2">
        <v>3</v>
      </c>
      <c r="BG8" s="2">
        <v>3</v>
      </c>
      <c r="BH8" s="2">
        <v>4</v>
      </c>
      <c r="BI8" s="2">
        <v>5</v>
      </c>
      <c r="BJ8" s="2">
        <v>5</v>
      </c>
      <c r="BK8" s="2">
        <v>3</v>
      </c>
      <c r="BL8" s="2">
        <v>3</v>
      </c>
      <c r="BM8" s="2">
        <v>4</v>
      </c>
      <c r="BN8" s="2">
        <v>4</v>
      </c>
      <c r="BO8" s="2">
        <v>3</v>
      </c>
      <c r="BP8" s="2">
        <v>4</v>
      </c>
      <c r="BQ8" s="2">
        <v>3</v>
      </c>
      <c r="BR8" s="2">
        <v>2</v>
      </c>
      <c r="BS8" s="2">
        <v>3</v>
      </c>
      <c r="BT8" s="2">
        <v>4</v>
      </c>
      <c r="BU8" s="2">
        <v>5</v>
      </c>
      <c r="BV8" s="2">
        <v>4</v>
      </c>
      <c r="BW8" s="2">
        <v>4</v>
      </c>
      <c r="BX8" s="2">
        <v>4</v>
      </c>
      <c r="BY8" s="2">
        <v>4</v>
      </c>
      <c r="BZ8" s="2">
        <v>3</v>
      </c>
      <c r="CA8" s="2">
        <v>2</v>
      </c>
      <c r="CB8" s="2">
        <v>3</v>
      </c>
      <c r="CC8" s="2">
        <v>2</v>
      </c>
      <c r="CD8" s="2">
        <v>2</v>
      </c>
      <c r="CE8" s="2">
        <v>3</v>
      </c>
      <c r="CF8" s="2">
        <v>3</v>
      </c>
      <c r="CG8" s="2">
        <v>3</v>
      </c>
      <c r="CH8" s="2">
        <v>3</v>
      </c>
      <c r="CI8" s="2">
        <v>3</v>
      </c>
      <c r="CJ8" s="2">
        <v>3</v>
      </c>
      <c r="CK8" s="2">
        <v>3</v>
      </c>
      <c r="CL8" s="2">
        <v>3</v>
      </c>
      <c r="CM8" s="2">
        <v>3</v>
      </c>
      <c r="CN8" s="2">
        <v>3</v>
      </c>
      <c r="CO8" s="2">
        <v>4</v>
      </c>
      <c r="CP8" s="2">
        <v>4</v>
      </c>
      <c r="CQ8" s="2">
        <v>3</v>
      </c>
      <c r="CR8" s="2">
        <v>2</v>
      </c>
      <c r="CS8" s="2">
        <v>3</v>
      </c>
      <c r="CT8" s="2">
        <v>3</v>
      </c>
      <c r="CU8" s="2">
        <v>4</v>
      </c>
      <c r="CV8" s="2">
        <v>5</v>
      </c>
      <c r="CW8" s="2">
        <v>4</v>
      </c>
      <c r="CX8" s="2">
        <v>2</v>
      </c>
      <c r="CY8" s="2">
        <v>2</v>
      </c>
      <c r="CZ8" s="2">
        <v>3</v>
      </c>
      <c r="DA8" s="2">
        <v>4</v>
      </c>
      <c r="DB8" s="2">
        <v>5</v>
      </c>
      <c r="DC8" s="2">
        <v>4</v>
      </c>
      <c r="DD8" s="2">
        <v>5</v>
      </c>
      <c r="DE8" s="2">
        <v>5</v>
      </c>
      <c r="DF8" s="2">
        <v>5</v>
      </c>
      <c r="DG8" s="2">
        <v>4</v>
      </c>
      <c r="DH8" s="2">
        <v>3</v>
      </c>
      <c r="DI8" s="2">
        <v>3</v>
      </c>
      <c r="DJ8" s="2">
        <v>4</v>
      </c>
      <c r="DK8" s="2">
        <v>4</v>
      </c>
      <c r="DL8" s="2">
        <v>4</v>
      </c>
      <c r="DM8" s="2">
        <v>4</v>
      </c>
      <c r="DN8" s="2">
        <v>4</v>
      </c>
      <c r="DO8" s="2">
        <v>4</v>
      </c>
      <c r="DP8" s="2">
        <v>4</v>
      </c>
      <c r="DQ8" s="2">
        <v>4</v>
      </c>
      <c r="DR8" s="2">
        <v>4</v>
      </c>
      <c r="DS8" s="2">
        <v>4</v>
      </c>
      <c r="DT8" s="2">
        <v>4</v>
      </c>
      <c r="DU8" s="2">
        <v>2</v>
      </c>
      <c r="DV8" s="2">
        <v>3</v>
      </c>
      <c r="DW8" s="2">
        <v>3</v>
      </c>
      <c r="DX8" s="2">
        <v>3</v>
      </c>
      <c r="DY8" s="3">
        <v>2</v>
      </c>
      <c r="DZ8" s="3">
        <v>2</v>
      </c>
      <c r="EA8" s="3">
        <v>3</v>
      </c>
      <c r="EB8" s="2">
        <v>2</v>
      </c>
      <c r="EC8" s="2">
        <v>2</v>
      </c>
      <c r="ED8" s="2">
        <v>2</v>
      </c>
      <c r="EE8" s="2">
        <v>3</v>
      </c>
      <c r="EF8" s="2">
        <v>3</v>
      </c>
      <c r="EG8" s="2">
        <v>3</v>
      </c>
      <c r="EH8" s="2">
        <v>3</v>
      </c>
      <c r="EI8" s="2">
        <v>4</v>
      </c>
      <c r="EJ8" s="2">
        <v>3</v>
      </c>
      <c r="EK8" s="3">
        <v>4</v>
      </c>
      <c r="EL8" s="3">
        <v>4</v>
      </c>
      <c r="EM8" s="3">
        <v>3</v>
      </c>
    </row>
    <row r="9" spans="1:143" x14ac:dyDescent="0.25">
      <c r="A9" s="3">
        <v>7</v>
      </c>
      <c r="B9" s="6">
        <v>42835.37222222222</v>
      </c>
      <c r="C9" s="6">
        <v>42835.37222222222</v>
      </c>
      <c r="D9" s="2">
        <v>0</v>
      </c>
      <c r="E9" s="2" t="s">
        <v>331</v>
      </c>
      <c r="F9" s="2">
        <v>2</v>
      </c>
      <c r="G9" s="2">
        <v>7</v>
      </c>
      <c r="H9" s="2">
        <v>0</v>
      </c>
      <c r="I9" s="4">
        <v>42865.37222222222</v>
      </c>
      <c r="J9" s="2" t="s">
        <v>332</v>
      </c>
      <c r="K9" s="2" t="s">
        <v>333</v>
      </c>
      <c r="L9" s="2" t="s">
        <v>334</v>
      </c>
      <c r="M9" s="3" t="s">
        <v>335</v>
      </c>
      <c r="N9" s="2"/>
      <c r="O9" s="2"/>
      <c r="P9" s="2"/>
      <c r="Q9" s="2" t="s">
        <v>280</v>
      </c>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3"/>
      <c r="DZ9" s="3"/>
      <c r="EA9" s="3"/>
      <c r="EB9" s="2"/>
      <c r="EC9" s="2"/>
      <c r="ED9" s="2"/>
      <c r="EE9" s="2"/>
      <c r="EF9" s="2"/>
      <c r="EG9" s="2"/>
      <c r="EH9" s="2"/>
      <c r="EI9" s="2"/>
      <c r="EJ9" s="2"/>
      <c r="EK9" s="3"/>
      <c r="EL9" s="3"/>
      <c r="EM9" s="3"/>
    </row>
    <row r="10" spans="1:143" x14ac:dyDescent="0.25">
      <c r="A10" s="3">
        <v>8</v>
      </c>
      <c r="B10" s="6">
        <v>42813.216666666667</v>
      </c>
      <c r="C10" s="6">
        <v>42813.231249999997</v>
      </c>
      <c r="D10" s="2">
        <v>0</v>
      </c>
      <c r="E10" s="2" t="s">
        <v>291</v>
      </c>
      <c r="F10" s="2">
        <v>89</v>
      </c>
      <c r="G10" s="2">
        <v>1227</v>
      </c>
      <c r="H10" s="2">
        <v>0</v>
      </c>
      <c r="I10" s="4">
        <v>42844.231249999997</v>
      </c>
      <c r="J10" s="2" t="s">
        <v>292</v>
      </c>
      <c r="K10" s="2" t="s">
        <v>293</v>
      </c>
      <c r="L10" s="2" t="s">
        <v>294</v>
      </c>
      <c r="M10" s="3" t="s">
        <v>295</v>
      </c>
      <c r="N10" s="2"/>
      <c r="O10" s="2"/>
      <c r="P10" s="2"/>
      <c r="Q10" s="2" t="s">
        <v>280</v>
      </c>
      <c r="R10" s="2">
        <v>2</v>
      </c>
      <c r="S10" s="2">
        <v>1</v>
      </c>
      <c r="T10" s="2">
        <v>2</v>
      </c>
      <c r="U10" s="2">
        <v>4</v>
      </c>
      <c r="V10" s="2">
        <v>4</v>
      </c>
      <c r="W10" s="2">
        <v>3</v>
      </c>
      <c r="X10" s="2">
        <v>4</v>
      </c>
      <c r="Y10" s="2">
        <v>4</v>
      </c>
      <c r="Z10" s="2">
        <v>3</v>
      </c>
      <c r="AA10" s="2">
        <v>2</v>
      </c>
      <c r="AB10" s="2">
        <v>2</v>
      </c>
      <c r="AC10" s="2">
        <v>2</v>
      </c>
      <c r="AD10" s="2">
        <v>2</v>
      </c>
      <c r="AE10" s="2">
        <v>3</v>
      </c>
      <c r="AF10" s="2">
        <v>2</v>
      </c>
      <c r="AG10" s="2">
        <v>2</v>
      </c>
      <c r="AH10" s="2">
        <v>1</v>
      </c>
      <c r="AI10" s="2">
        <v>3</v>
      </c>
      <c r="AJ10" s="2">
        <v>4</v>
      </c>
      <c r="AK10" s="2">
        <v>4</v>
      </c>
      <c r="AL10" s="2">
        <v>4</v>
      </c>
      <c r="AM10" s="2">
        <v>4</v>
      </c>
      <c r="AN10" s="2">
        <v>4</v>
      </c>
      <c r="AO10" s="2">
        <v>4</v>
      </c>
      <c r="AP10" s="2">
        <v>3</v>
      </c>
      <c r="AQ10" s="2">
        <v>4</v>
      </c>
      <c r="AR10" s="2">
        <v>4</v>
      </c>
      <c r="AS10" s="2">
        <v>4</v>
      </c>
      <c r="AT10" s="2">
        <v>4</v>
      </c>
      <c r="AU10" s="2">
        <v>5</v>
      </c>
      <c r="AV10" s="2">
        <v>4</v>
      </c>
      <c r="AW10" s="2">
        <v>2</v>
      </c>
      <c r="AX10" s="2">
        <v>3</v>
      </c>
      <c r="AY10" s="2">
        <v>5</v>
      </c>
      <c r="AZ10" s="2">
        <v>5</v>
      </c>
      <c r="BA10" s="2">
        <v>5</v>
      </c>
      <c r="BB10" s="2">
        <v>5</v>
      </c>
      <c r="BC10" s="2">
        <v>5</v>
      </c>
      <c r="BD10" s="2">
        <v>4</v>
      </c>
      <c r="BE10" s="2">
        <v>4</v>
      </c>
      <c r="BF10" s="2">
        <v>5</v>
      </c>
      <c r="BG10" s="2">
        <v>5</v>
      </c>
      <c r="BH10" s="2">
        <v>5</v>
      </c>
      <c r="BI10" s="2">
        <v>5</v>
      </c>
      <c r="BJ10" s="2">
        <v>5</v>
      </c>
      <c r="BK10" s="2">
        <v>2</v>
      </c>
      <c r="BL10" s="2">
        <v>2</v>
      </c>
      <c r="BM10" s="2">
        <v>4</v>
      </c>
      <c r="BN10" s="2">
        <v>5</v>
      </c>
      <c r="BO10" s="2">
        <v>5</v>
      </c>
      <c r="BP10" s="2">
        <v>5</v>
      </c>
      <c r="BQ10" s="2">
        <v>5</v>
      </c>
      <c r="BR10" s="2">
        <v>5</v>
      </c>
      <c r="BS10" s="2">
        <v>5</v>
      </c>
      <c r="BT10" s="2">
        <v>5</v>
      </c>
      <c r="BU10" s="2">
        <v>5</v>
      </c>
      <c r="BV10" s="2">
        <v>5</v>
      </c>
      <c r="BW10" s="2">
        <v>4</v>
      </c>
      <c r="BX10" s="2">
        <v>4</v>
      </c>
      <c r="BY10" s="2">
        <v>4</v>
      </c>
      <c r="BZ10" s="2">
        <v>5</v>
      </c>
      <c r="CA10" s="2">
        <v>4</v>
      </c>
      <c r="CB10" s="2">
        <v>3</v>
      </c>
      <c r="CC10" s="2">
        <v>4</v>
      </c>
      <c r="CD10" s="2">
        <v>4</v>
      </c>
      <c r="CE10" s="2">
        <v>2</v>
      </c>
      <c r="CF10" s="2">
        <v>1</v>
      </c>
      <c r="CG10" s="2">
        <v>1</v>
      </c>
      <c r="CH10" s="2">
        <v>2</v>
      </c>
      <c r="CI10" s="2">
        <v>3</v>
      </c>
      <c r="CJ10" s="2">
        <v>1</v>
      </c>
      <c r="CK10" s="2">
        <v>5</v>
      </c>
      <c r="CL10" s="2">
        <v>1</v>
      </c>
      <c r="CM10" s="2">
        <v>1</v>
      </c>
      <c r="CN10" s="2">
        <v>4</v>
      </c>
      <c r="CO10" s="2">
        <v>4</v>
      </c>
      <c r="CP10" s="2">
        <v>2</v>
      </c>
      <c r="CQ10" s="2">
        <v>3</v>
      </c>
      <c r="CR10" s="2">
        <v>4</v>
      </c>
      <c r="CS10" s="2">
        <v>4</v>
      </c>
      <c r="CT10" s="2">
        <v>4</v>
      </c>
      <c r="CU10" s="2">
        <v>5</v>
      </c>
      <c r="CV10" s="2">
        <v>5</v>
      </c>
      <c r="CW10" s="2">
        <v>4</v>
      </c>
      <c r="CX10" s="2">
        <v>4</v>
      </c>
      <c r="CY10" s="2">
        <v>5</v>
      </c>
      <c r="CZ10" s="2">
        <v>4</v>
      </c>
      <c r="DA10" s="2">
        <v>4</v>
      </c>
      <c r="DB10" s="2">
        <v>5</v>
      </c>
      <c r="DC10" s="2">
        <v>4</v>
      </c>
      <c r="DD10" s="2">
        <v>5</v>
      </c>
      <c r="DE10" s="2">
        <v>5</v>
      </c>
      <c r="DF10" s="2">
        <v>5</v>
      </c>
      <c r="DG10" s="2">
        <v>4</v>
      </c>
      <c r="DH10" s="2">
        <v>5</v>
      </c>
      <c r="DI10" s="2">
        <v>5</v>
      </c>
      <c r="DJ10" s="2">
        <v>4</v>
      </c>
      <c r="DK10" s="2">
        <v>4</v>
      </c>
      <c r="DL10" s="2">
        <v>3</v>
      </c>
      <c r="DM10" s="2">
        <v>1</v>
      </c>
      <c r="DN10" s="2">
        <v>1</v>
      </c>
      <c r="DO10" s="2">
        <v>4</v>
      </c>
      <c r="DP10" s="2">
        <v>3</v>
      </c>
      <c r="DQ10" s="2">
        <v>4</v>
      </c>
      <c r="DR10" s="2">
        <v>4</v>
      </c>
      <c r="DS10" s="2">
        <v>1</v>
      </c>
      <c r="DT10" s="2">
        <v>1</v>
      </c>
      <c r="DU10" s="2">
        <v>4</v>
      </c>
      <c r="DV10" s="2">
        <v>2</v>
      </c>
      <c r="DW10" s="2">
        <v>3</v>
      </c>
      <c r="DX10" s="2">
        <v>4</v>
      </c>
      <c r="DY10" s="3">
        <v>2</v>
      </c>
      <c r="DZ10" s="3">
        <v>3</v>
      </c>
      <c r="EA10" s="3">
        <v>4</v>
      </c>
      <c r="EB10" s="2">
        <v>2</v>
      </c>
      <c r="EC10" s="2">
        <v>3</v>
      </c>
      <c r="ED10" s="2">
        <v>5</v>
      </c>
      <c r="EE10" s="2">
        <v>3</v>
      </c>
      <c r="EF10" s="2">
        <v>4</v>
      </c>
      <c r="EG10" s="2">
        <v>5</v>
      </c>
      <c r="EH10" s="2">
        <v>3</v>
      </c>
      <c r="EI10" s="2">
        <v>5</v>
      </c>
      <c r="EJ10" s="2">
        <v>5</v>
      </c>
      <c r="EK10" s="3">
        <v>2</v>
      </c>
      <c r="EL10" s="3">
        <v>2</v>
      </c>
      <c r="EM10" s="3">
        <v>4</v>
      </c>
    </row>
    <row r="11" spans="1:143" x14ac:dyDescent="0.25">
      <c r="A11" s="3">
        <v>9</v>
      </c>
      <c r="B11" s="6">
        <v>42814.146527777775</v>
      </c>
      <c r="C11" s="6">
        <v>42814.185416666667</v>
      </c>
      <c r="D11" s="2">
        <v>0</v>
      </c>
      <c r="E11" s="2" t="s">
        <v>301</v>
      </c>
      <c r="F11" s="2">
        <v>87</v>
      </c>
      <c r="G11" s="2">
        <v>3344</v>
      </c>
      <c r="H11" s="2">
        <v>0</v>
      </c>
      <c r="I11" s="4">
        <v>42845.186111111114</v>
      </c>
      <c r="J11" s="2" t="s">
        <v>302</v>
      </c>
      <c r="K11" s="2" t="s">
        <v>303</v>
      </c>
      <c r="L11" s="2" t="s">
        <v>304</v>
      </c>
      <c r="M11" s="3" t="s">
        <v>305</v>
      </c>
      <c r="N11" s="2"/>
      <c r="O11" s="2"/>
      <c r="P11" s="2"/>
      <c r="Q11" s="2" t="s">
        <v>280</v>
      </c>
      <c r="R11" s="2"/>
      <c r="S11" s="2"/>
      <c r="T11" s="2"/>
      <c r="U11" s="2">
        <v>3</v>
      </c>
      <c r="V11" s="2"/>
      <c r="W11" s="2">
        <v>3</v>
      </c>
      <c r="X11" s="2">
        <v>5</v>
      </c>
      <c r="Y11" s="2">
        <v>4</v>
      </c>
      <c r="Z11" s="2">
        <v>3</v>
      </c>
      <c r="AA11" s="2">
        <v>5</v>
      </c>
      <c r="AB11" s="2">
        <v>4</v>
      </c>
      <c r="AC11" s="2">
        <v>3</v>
      </c>
      <c r="AD11" s="2">
        <v>5</v>
      </c>
      <c r="AE11" s="2">
        <v>4</v>
      </c>
      <c r="AF11" s="2">
        <v>3</v>
      </c>
      <c r="AG11" s="2">
        <v>2</v>
      </c>
      <c r="AH11" s="2"/>
      <c r="AI11" s="2">
        <v>3</v>
      </c>
      <c r="AJ11" s="2">
        <v>3</v>
      </c>
      <c r="AK11" s="2">
        <v>3</v>
      </c>
      <c r="AL11" s="2">
        <v>3</v>
      </c>
      <c r="AM11" s="2">
        <v>3</v>
      </c>
      <c r="AN11" s="2">
        <v>3</v>
      </c>
      <c r="AO11" s="2">
        <v>3</v>
      </c>
      <c r="AP11" s="2">
        <v>3</v>
      </c>
      <c r="AQ11" s="2">
        <v>3</v>
      </c>
      <c r="AR11" s="2">
        <v>2</v>
      </c>
      <c r="AS11" s="2">
        <v>3</v>
      </c>
      <c r="AT11" s="2">
        <v>3</v>
      </c>
      <c r="AU11" s="2">
        <v>3</v>
      </c>
      <c r="AV11" s="2">
        <v>4</v>
      </c>
      <c r="AW11" s="2"/>
      <c r="AX11" s="2"/>
      <c r="AY11" s="2">
        <v>3</v>
      </c>
      <c r="AZ11" s="2"/>
      <c r="BA11" s="2"/>
      <c r="BB11" s="2">
        <v>5</v>
      </c>
      <c r="BC11" s="2">
        <v>4</v>
      </c>
      <c r="BD11" s="2">
        <v>4</v>
      </c>
      <c r="BE11" s="2">
        <v>5</v>
      </c>
      <c r="BF11" s="2">
        <v>4</v>
      </c>
      <c r="BG11" s="2">
        <v>4</v>
      </c>
      <c r="BH11" s="2"/>
      <c r="BI11" s="2"/>
      <c r="BJ11" s="2"/>
      <c r="BK11" s="2">
        <v>2</v>
      </c>
      <c r="BL11" s="2">
        <v>2</v>
      </c>
      <c r="BM11" s="2">
        <v>4</v>
      </c>
      <c r="BN11" s="2">
        <v>4</v>
      </c>
      <c r="BO11" s="2">
        <v>4</v>
      </c>
      <c r="BP11" s="2">
        <v>4</v>
      </c>
      <c r="BQ11" s="2">
        <v>3</v>
      </c>
      <c r="BR11" s="2">
        <v>3</v>
      </c>
      <c r="BS11" s="2">
        <v>3</v>
      </c>
      <c r="BT11" s="2">
        <v>5</v>
      </c>
      <c r="BU11" s="2">
        <v>5</v>
      </c>
      <c r="BV11" s="2">
        <v>4</v>
      </c>
      <c r="BW11" s="2">
        <v>4</v>
      </c>
      <c r="BX11" s="2">
        <v>3</v>
      </c>
      <c r="BY11" s="2">
        <v>4</v>
      </c>
      <c r="BZ11" s="2"/>
      <c r="CA11" s="2"/>
      <c r="CB11" s="2"/>
      <c r="CC11" s="2">
        <v>2</v>
      </c>
      <c r="CD11" s="2"/>
      <c r="CE11" s="2"/>
      <c r="CF11" s="2">
        <v>3</v>
      </c>
      <c r="CG11" s="2">
        <v>3</v>
      </c>
      <c r="CH11" s="2">
        <v>3</v>
      </c>
      <c r="CI11" s="2">
        <v>3</v>
      </c>
      <c r="CJ11" s="2"/>
      <c r="CK11" s="2"/>
      <c r="CL11" s="2">
        <v>3</v>
      </c>
      <c r="CM11" s="2"/>
      <c r="CN11" s="2"/>
      <c r="CO11" s="2">
        <v>4</v>
      </c>
      <c r="CP11" s="2"/>
      <c r="CQ11" s="2">
        <v>3</v>
      </c>
      <c r="CR11" s="2">
        <v>2</v>
      </c>
      <c r="CS11" s="2"/>
      <c r="CT11" s="2"/>
      <c r="CU11" s="2">
        <v>4</v>
      </c>
      <c r="CV11" s="2"/>
      <c r="CW11" s="2"/>
      <c r="CX11" s="2">
        <v>5</v>
      </c>
      <c r="CY11" s="2"/>
      <c r="CZ11" s="2"/>
      <c r="DA11" s="2">
        <v>5</v>
      </c>
      <c r="DB11" s="2"/>
      <c r="DC11" s="2"/>
      <c r="DD11" s="2">
        <v>5</v>
      </c>
      <c r="DE11" s="2"/>
      <c r="DF11" s="2"/>
      <c r="DG11" s="2">
        <v>3</v>
      </c>
      <c r="DH11" s="2"/>
      <c r="DI11" s="2"/>
      <c r="DJ11" s="2">
        <v>4</v>
      </c>
      <c r="DK11" s="2"/>
      <c r="DL11" s="2"/>
      <c r="DM11" s="2">
        <v>4</v>
      </c>
      <c r="DN11" s="2"/>
      <c r="DO11" s="2"/>
      <c r="DP11" s="2"/>
      <c r="DQ11" s="2"/>
      <c r="DR11" s="2"/>
      <c r="DS11" s="2">
        <v>4</v>
      </c>
      <c r="DT11" s="2"/>
      <c r="DU11" s="2"/>
      <c r="DV11" s="2"/>
      <c r="DW11" s="2"/>
      <c r="DX11" s="2"/>
      <c r="DY11" s="3"/>
      <c r="DZ11" s="3"/>
      <c r="EA11" s="3"/>
      <c r="EB11" s="2">
        <v>4</v>
      </c>
      <c r="EC11" s="2"/>
      <c r="ED11" s="2"/>
      <c r="EE11" s="2">
        <v>4</v>
      </c>
      <c r="EF11" s="2"/>
      <c r="EG11" s="2"/>
      <c r="EH11" s="2">
        <v>4</v>
      </c>
      <c r="EI11" s="2"/>
      <c r="EJ11" s="2"/>
      <c r="EK11" s="3"/>
      <c r="EL11" s="3"/>
      <c r="EM11" s="3"/>
    </row>
    <row r="12" spans="1:143" x14ac:dyDescent="0.25">
      <c r="A12" s="3">
        <v>10</v>
      </c>
      <c r="B12" s="6">
        <v>42825.421527777777</v>
      </c>
      <c r="C12" s="6">
        <v>42825.436111111114</v>
      </c>
      <c r="D12" s="2">
        <v>0</v>
      </c>
      <c r="E12" s="2" t="s">
        <v>321</v>
      </c>
      <c r="F12" s="2">
        <v>89</v>
      </c>
      <c r="G12" s="2">
        <v>1284</v>
      </c>
      <c r="H12" s="2">
        <v>0</v>
      </c>
      <c r="I12" s="4">
        <v>42856.436111111114</v>
      </c>
      <c r="J12" s="2" t="s">
        <v>322</v>
      </c>
      <c r="K12" s="2" t="s">
        <v>323</v>
      </c>
      <c r="L12" s="2" t="s">
        <v>324</v>
      </c>
      <c r="M12" s="3" t="s">
        <v>325</v>
      </c>
      <c r="N12" s="2"/>
      <c r="O12" s="2"/>
      <c r="P12" s="2"/>
      <c r="Q12" s="2" t="s">
        <v>280</v>
      </c>
      <c r="R12" s="2">
        <v>2</v>
      </c>
      <c r="S12" s="2">
        <v>2</v>
      </c>
      <c r="T12" s="2">
        <v>2</v>
      </c>
      <c r="U12" s="2">
        <v>3</v>
      </c>
      <c r="V12" s="2">
        <v>3</v>
      </c>
      <c r="W12" s="2">
        <v>3</v>
      </c>
      <c r="X12" s="2">
        <v>4</v>
      </c>
      <c r="Y12" s="2">
        <v>3</v>
      </c>
      <c r="Z12" s="2">
        <v>3</v>
      </c>
      <c r="AA12" s="2">
        <v>3</v>
      </c>
      <c r="AB12" s="2">
        <v>2</v>
      </c>
      <c r="AC12" s="2">
        <v>2</v>
      </c>
      <c r="AD12" s="2">
        <v>1</v>
      </c>
      <c r="AE12" s="2">
        <v>2</v>
      </c>
      <c r="AF12" s="2">
        <v>1</v>
      </c>
      <c r="AG12" s="2">
        <v>2</v>
      </c>
      <c r="AH12" s="2">
        <v>2</v>
      </c>
      <c r="AI12" s="2">
        <v>2</v>
      </c>
      <c r="AJ12" s="2">
        <v>1</v>
      </c>
      <c r="AK12" s="2">
        <v>2</v>
      </c>
      <c r="AL12" s="2">
        <v>2</v>
      </c>
      <c r="AM12" s="2">
        <v>2</v>
      </c>
      <c r="AN12" s="2">
        <v>3</v>
      </c>
      <c r="AO12" s="2">
        <v>3</v>
      </c>
      <c r="AP12" s="2">
        <v>2</v>
      </c>
      <c r="AQ12" s="2">
        <v>3</v>
      </c>
      <c r="AR12" s="2">
        <v>2</v>
      </c>
      <c r="AS12" s="2">
        <v>2</v>
      </c>
      <c r="AT12" s="2">
        <v>4</v>
      </c>
      <c r="AU12" s="2">
        <v>3</v>
      </c>
      <c r="AV12" s="2">
        <v>1</v>
      </c>
      <c r="AW12" s="2">
        <v>3</v>
      </c>
      <c r="AX12" s="2">
        <v>3</v>
      </c>
      <c r="AY12" s="2">
        <v>1</v>
      </c>
      <c r="AZ12" s="2">
        <v>4</v>
      </c>
      <c r="BA12" s="2">
        <v>4</v>
      </c>
      <c r="BB12" s="2">
        <v>2</v>
      </c>
      <c r="BC12" s="2">
        <v>4</v>
      </c>
      <c r="BD12" s="2">
        <v>3</v>
      </c>
      <c r="BE12" s="2">
        <v>2</v>
      </c>
      <c r="BF12" s="2">
        <v>3</v>
      </c>
      <c r="BG12" s="2">
        <v>3</v>
      </c>
      <c r="BH12" s="2">
        <v>2</v>
      </c>
      <c r="BI12" s="2">
        <v>3</v>
      </c>
      <c r="BJ12" s="2">
        <v>3</v>
      </c>
      <c r="BK12" s="2">
        <v>2</v>
      </c>
      <c r="BL12" s="2">
        <v>4</v>
      </c>
      <c r="BM12" s="2">
        <v>3</v>
      </c>
      <c r="BN12" s="2">
        <v>1</v>
      </c>
      <c r="BO12" s="2">
        <v>3</v>
      </c>
      <c r="BP12" s="2">
        <v>3</v>
      </c>
      <c r="BQ12" s="2">
        <v>1</v>
      </c>
      <c r="BR12" s="2">
        <v>2</v>
      </c>
      <c r="BS12" s="2">
        <v>2</v>
      </c>
      <c r="BT12" s="2">
        <v>2</v>
      </c>
      <c r="BU12" s="2">
        <v>3</v>
      </c>
      <c r="BV12" s="2">
        <v>3</v>
      </c>
      <c r="BW12" s="2">
        <v>3</v>
      </c>
      <c r="BX12" s="2">
        <v>3</v>
      </c>
      <c r="BY12" s="2">
        <v>2</v>
      </c>
      <c r="BZ12" s="2">
        <v>2</v>
      </c>
      <c r="CA12" s="2">
        <v>3</v>
      </c>
      <c r="CB12" s="2">
        <v>3</v>
      </c>
      <c r="CC12" s="2">
        <v>4</v>
      </c>
      <c r="CD12" s="2">
        <v>4</v>
      </c>
      <c r="CE12" s="2">
        <v>1</v>
      </c>
      <c r="CF12" s="2">
        <v>1</v>
      </c>
      <c r="CG12" s="2">
        <v>3</v>
      </c>
      <c r="CH12" s="2">
        <v>2</v>
      </c>
      <c r="CI12" s="2">
        <v>1</v>
      </c>
      <c r="CJ12" s="2">
        <v>2</v>
      </c>
      <c r="CK12" s="2">
        <v>2</v>
      </c>
      <c r="CL12" s="2">
        <v>2</v>
      </c>
      <c r="CM12" s="2">
        <v>2</v>
      </c>
      <c r="CN12" s="2">
        <v>3</v>
      </c>
      <c r="CO12" s="2">
        <v>3</v>
      </c>
      <c r="CP12" s="2">
        <v>4</v>
      </c>
      <c r="CQ12" s="2">
        <v>3</v>
      </c>
      <c r="CR12" s="2">
        <v>2</v>
      </c>
      <c r="CS12" s="2">
        <v>4</v>
      </c>
      <c r="CT12" s="2">
        <v>3</v>
      </c>
      <c r="CU12" s="2">
        <v>2</v>
      </c>
      <c r="CV12" s="2">
        <v>3</v>
      </c>
      <c r="CW12" s="2">
        <v>3</v>
      </c>
      <c r="CX12" s="2">
        <v>3</v>
      </c>
      <c r="CY12" s="2">
        <v>2</v>
      </c>
      <c r="CZ12" s="2">
        <v>3</v>
      </c>
      <c r="DA12" s="2">
        <v>1</v>
      </c>
      <c r="DB12" s="2">
        <v>4</v>
      </c>
      <c r="DC12" s="2">
        <v>4</v>
      </c>
      <c r="DD12" s="2">
        <v>1</v>
      </c>
      <c r="DE12" s="2">
        <v>4</v>
      </c>
      <c r="DF12" s="2">
        <v>4</v>
      </c>
      <c r="DG12" s="2">
        <v>1</v>
      </c>
      <c r="DH12" s="2">
        <v>4</v>
      </c>
      <c r="DI12" s="2">
        <v>4</v>
      </c>
      <c r="DJ12" s="2">
        <v>2</v>
      </c>
      <c r="DK12" s="2">
        <v>4</v>
      </c>
      <c r="DL12" s="2">
        <v>4</v>
      </c>
      <c r="DM12" s="2">
        <v>1</v>
      </c>
      <c r="DN12" s="2">
        <v>4</v>
      </c>
      <c r="DO12" s="2">
        <v>3</v>
      </c>
      <c r="DP12" s="2">
        <v>3</v>
      </c>
      <c r="DQ12" s="2">
        <v>4</v>
      </c>
      <c r="DR12" s="2">
        <v>2</v>
      </c>
      <c r="DS12" s="2">
        <v>2</v>
      </c>
      <c r="DT12" s="2">
        <v>5</v>
      </c>
      <c r="DU12" s="2">
        <v>3</v>
      </c>
      <c r="DV12" s="2">
        <v>2</v>
      </c>
      <c r="DW12" s="2">
        <v>4</v>
      </c>
      <c r="DX12" s="2">
        <v>2</v>
      </c>
      <c r="DY12" s="3">
        <v>1</v>
      </c>
      <c r="DZ12" s="3">
        <v>4</v>
      </c>
      <c r="EA12" s="3">
        <v>3</v>
      </c>
      <c r="EB12" s="2">
        <v>2</v>
      </c>
      <c r="EC12" s="2">
        <v>2</v>
      </c>
      <c r="ED12" s="2">
        <v>2</v>
      </c>
      <c r="EE12" s="2">
        <v>1</v>
      </c>
      <c r="EF12" s="2">
        <v>5</v>
      </c>
      <c r="EG12" s="2">
        <v>3</v>
      </c>
      <c r="EH12" s="2">
        <v>2</v>
      </c>
      <c r="EI12" s="2">
        <v>5</v>
      </c>
      <c r="EJ12" s="2">
        <v>4</v>
      </c>
      <c r="EK12" s="3">
        <v>2</v>
      </c>
      <c r="EL12" s="3">
        <v>3</v>
      </c>
      <c r="EM12" s="3">
        <v>3</v>
      </c>
    </row>
    <row r="13" spans="1:143" x14ac:dyDescent="0.25">
      <c r="A13" s="3">
        <v>11</v>
      </c>
      <c r="B13" s="6">
        <v>42814.123611111114</v>
      </c>
      <c r="C13" s="6">
        <v>42814.133333333331</v>
      </c>
      <c r="D13" s="2">
        <v>0</v>
      </c>
      <c r="E13" s="2" t="s">
        <v>296</v>
      </c>
      <c r="F13" s="2">
        <v>89</v>
      </c>
      <c r="G13" s="2">
        <v>823</v>
      </c>
      <c r="H13" s="2">
        <v>0</v>
      </c>
      <c r="I13" s="4">
        <v>42845.133333333331</v>
      </c>
      <c r="J13" s="2" t="s">
        <v>297</v>
      </c>
      <c r="K13" s="2" t="s">
        <v>298</v>
      </c>
      <c r="L13" s="2" t="s">
        <v>299</v>
      </c>
      <c r="M13" s="3" t="s">
        <v>300</v>
      </c>
      <c r="N13" s="2"/>
      <c r="O13" s="2"/>
      <c r="P13" s="2"/>
      <c r="Q13" s="2" t="s">
        <v>280</v>
      </c>
      <c r="R13" s="2">
        <v>2</v>
      </c>
      <c r="S13" s="2">
        <v>2</v>
      </c>
      <c r="T13" s="2">
        <v>2</v>
      </c>
      <c r="U13" s="2">
        <v>4</v>
      </c>
      <c r="V13" s="2">
        <v>4</v>
      </c>
      <c r="W13" s="2">
        <v>3</v>
      </c>
      <c r="X13" s="2">
        <v>4</v>
      </c>
      <c r="Y13" s="2">
        <v>4</v>
      </c>
      <c r="Z13" s="2">
        <v>3</v>
      </c>
      <c r="AA13" s="2">
        <v>2</v>
      </c>
      <c r="AB13" s="2">
        <v>2</v>
      </c>
      <c r="AC13" s="2">
        <v>3</v>
      </c>
      <c r="AD13" s="2">
        <v>2</v>
      </c>
      <c r="AE13" s="2">
        <v>2</v>
      </c>
      <c r="AF13" s="2">
        <v>2</v>
      </c>
      <c r="AG13" s="2">
        <v>2</v>
      </c>
      <c r="AH13" s="2">
        <v>2</v>
      </c>
      <c r="AI13" s="2">
        <v>2</v>
      </c>
      <c r="AJ13" s="2">
        <v>3</v>
      </c>
      <c r="AK13" s="2">
        <v>3</v>
      </c>
      <c r="AL13" s="2">
        <v>4</v>
      </c>
      <c r="AM13" s="2">
        <v>4</v>
      </c>
      <c r="AN13" s="2">
        <v>4</v>
      </c>
      <c r="AO13" s="2">
        <v>4</v>
      </c>
      <c r="AP13" s="2">
        <v>2</v>
      </c>
      <c r="AQ13" s="2">
        <v>2</v>
      </c>
      <c r="AR13" s="2">
        <v>1</v>
      </c>
      <c r="AS13" s="2">
        <v>2</v>
      </c>
      <c r="AT13" s="2">
        <v>2</v>
      </c>
      <c r="AU13" s="2">
        <v>4</v>
      </c>
      <c r="AV13" s="2">
        <v>3</v>
      </c>
      <c r="AW13" s="2">
        <v>4</v>
      </c>
      <c r="AX13" s="2">
        <v>4</v>
      </c>
      <c r="AY13" s="2">
        <v>4</v>
      </c>
      <c r="AZ13" s="2">
        <v>4</v>
      </c>
      <c r="BA13" s="2">
        <v>4</v>
      </c>
      <c r="BB13" s="2">
        <v>4</v>
      </c>
      <c r="BC13" s="2">
        <v>4</v>
      </c>
      <c r="BD13" s="2">
        <v>4</v>
      </c>
      <c r="BE13" s="2">
        <v>3</v>
      </c>
      <c r="BF13" s="2">
        <v>3</v>
      </c>
      <c r="BG13" s="2">
        <v>4</v>
      </c>
      <c r="BH13" s="2">
        <v>4</v>
      </c>
      <c r="BI13" s="2">
        <v>4</v>
      </c>
      <c r="BJ13" s="2">
        <v>4</v>
      </c>
      <c r="BK13" s="2">
        <v>3</v>
      </c>
      <c r="BL13" s="2">
        <v>4</v>
      </c>
      <c r="BM13" s="2">
        <v>5</v>
      </c>
      <c r="BN13" s="2">
        <v>4</v>
      </c>
      <c r="BO13" s="2">
        <v>4</v>
      </c>
      <c r="BP13" s="2">
        <v>4</v>
      </c>
      <c r="BQ13" s="2">
        <v>3</v>
      </c>
      <c r="BR13" s="2">
        <v>4</v>
      </c>
      <c r="BS13" s="2">
        <v>4</v>
      </c>
      <c r="BT13" s="2">
        <v>2</v>
      </c>
      <c r="BU13" s="2">
        <v>2</v>
      </c>
      <c r="BV13" s="2">
        <v>4</v>
      </c>
      <c r="BW13" s="2">
        <v>3</v>
      </c>
      <c r="BX13" s="2">
        <v>4</v>
      </c>
      <c r="BY13" s="2">
        <v>2</v>
      </c>
      <c r="BZ13" s="2">
        <v>2</v>
      </c>
      <c r="CA13" s="2">
        <v>2</v>
      </c>
      <c r="CB13" s="2">
        <v>4</v>
      </c>
      <c r="CC13" s="2">
        <v>2</v>
      </c>
      <c r="CD13" s="2">
        <v>2</v>
      </c>
      <c r="CE13" s="2">
        <v>2</v>
      </c>
      <c r="CF13" s="2">
        <v>2</v>
      </c>
      <c r="CG13" s="2">
        <v>2</v>
      </c>
      <c r="CH13" s="2">
        <v>3</v>
      </c>
      <c r="CI13" s="2"/>
      <c r="CJ13" s="2"/>
      <c r="CK13" s="2"/>
      <c r="CL13" s="2">
        <v>3</v>
      </c>
      <c r="CM13" s="2">
        <v>3</v>
      </c>
      <c r="CN13" s="2">
        <v>4</v>
      </c>
      <c r="CO13" s="2">
        <v>2</v>
      </c>
      <c r="CP13" s="2">
        <v>2</v>
      </c>
      <c r="CQ13" s="2">
        <v>2</v>
      </c>
      <c r="CR13" s="2">
        <v>4</v>
      </c>
      <c r="CS13" s="2">
        <v>4</v>
      </c>
      <c r="CT13" s="2">
        <v>4</v>
      </c>
      <c r="CU13" s="2">
        <v>4</v>
      </c>
      <c r="CV13" s="2">
        <v>4</v>
      </c>
      <c r="CW13" s="2">
        <v>4</v>
      </c>
      <c r="CX13" s="2">
        <v>3</v>
      </c>
      <c r="CY13" s="2">
        <v>4</v>
      </c>
      <c r="CZ13" s="2">
        <v>4</v>
      </c>
      <c r="DA13" s="2">
        <v>2</v>
      </c>
      <c r="DB13" s="2">
        <v>3</v>
      </c>
      <c r="DC13" s="2">
        <v>3</v>
      </c>
      <c r="DD13" s="2">
        <v>3</v>
      </c>
      <c r="DE13" s="2">
        <v>4</v>
      </c>
      <c r="DF13" s="2">
        <v>3</v>
      </c>
      <c r="DG13" s="2">
        <v>2</v>
      </c>
      <c r="DH13" s="2">
        <v>4</v>
      </c>
      <c r="DI13" s="2">
        <v>3</v>
      </c>
      <c r="DJ13" s="2">
        <v>4</v>
      </c>
      <c r="DK13" s="2">
        <v>4</v>
      </c>
      <c r="DL13" s="2">
        <v>4</v>
      </c>
      <c r="DM13" s="2">
        <v>2</v>
      </c>
      <c r="DN13" s="2">
        <v>3</v>
      </c>
      <c r="DO13" s="2">
        <v>2</v>
      </c>
      <c r="DP13" s="2">
        <v>4</v>
      </c>
      <c r="DQ13" s="2">
        <v>4</v>
      </c>
      <c r="DR13" s="2">
        <v>4</v>
      </c>
      <c r="DS13" s="2">
        <v>3</v>
      </c>
      <c r="DT13" s="2">
        <v>4</v>
      </c>
      <c r="DU13" s="2">
        <v>3</v>
      </c>
      <c r="DV13" s="2"/>
      <c r="DW13" s="2"/>
      <c r="DX13" s="2"/>
      <c r="DY13" s="3">
        <v>2</v>
      </c>
      <c r="DZ13" s="3">
        <v>3</v>
      </c>
      <c r="EA13" s="3">
        <v>3</v>
      </c>
      <c r="EB13" s="2">
        <v>4</v>
      </c>
      <c r="EC13" s="2">
        <v>4</v>
      </c>
      <c r="ED13" s="2">
        <v>4</v>
      </c>
      <c r="EE13" s="2">
        <v>2</v>
      </c>
      <c r="EF13" s="2">
        <v>3</v>
      </c>
      <c r="EG13" s="2">
        <v>3</v>
      </c>
      <c r="EH13" s="2">
        <v>2</v>
      </c>
      <c r="EI13" s="2">
        <v>2</v>
      </c>
      <c r="EJ13" s="2">
        <v>3</v>
      </c>
      <c r="EK13" s="3">
        <v>4</v>
      </c>
      <c r="EL13" s="3">
        <v>4</v>
      </c>
      <c r="EM13" s="3">
        <v>4</v>
      </c>
    </row>
    <row r="14" spans="1:143" x14ac:dyDescent="0.25">
      <c r="A14" s="3">
        <v>12</v>
      </c>
      <c r="B14" s="6">
        <v>42817.526388888888</v>
      </c>
      <c r="C14" s="6">
        <v>42817.55</v>
      </c>
      <c r="D14" s="2">
        <v>0</v>
      </c>
      <c r="E14" s="2" t="s">
        <v>311</v>
      </c>
      <c r="F14" s="2">
        <v>87</v>
      </c>
      <c r="G14" s="2">
        <v>2062</v>
      </c>
      <c r="H14" s="2">
        <v>0</v>
      </c>
      <c r="I14" s="4">
        <v>42848.55</v>
      </c>
      <c r="J14" s="2" t="s">
        <v>312</v>
      </c>
      <c r="K14" s="2" t="s">
        <v>313</v>
      </c>
      <c r="L14" s="2" t="s">
        <v>314</v>
      </c>
      <c r="M14" s="3" t="s">
        <v>315</v>
      </c>
      <c r="N14" s="2"/>
      <c r="O14" s="2"/>
      <c r="P14" s="2"/>
      <c r="Q14" s="2" t="s">
        <v>280</v>
      </c>
      <c r="R14" s="2">
        <v>2</v>
      </c>
      <c r="S14" s="2">
        <v>2</v>
      </c>
      <c r="T14" s="2">
        <v>1</v>
      </c>
      <c r="U14" s="2">
        <v>2</v>
      </c>
      <c r="V14" s="2">
        <v>2</v>
      </c>
      <c r="W14" s="2">
        <v>1</v>
      </c>
      <c r="X14" s="2">
        <v>3</v>
      </c>
      <c r="Y14" s="2">
        <v>2</v>
      </c>
      <c r="Z14" s="2">
        <v>2</v>
      </c>
      <c r="AA14" s="2">
        <v>3</v>
      </c>
      <c r="AB14" s="2">
        <v>1</v>
      </c>
      <c r="AC14" s="2">
        <v>1</v>
      </c>
      <c r="AD14" s="2">
        <v>3</v>
      </c>
      <c r="AE14" s="2">
        <v>2</v>
      </c>
      <c r="AF14" s="2">
        <v>2</v>
      </c>
      <c r="AG14" s="2">
        <v>3</v>
      </c>
      <c r="AH14" s="2">
        <v>2</v>
      </c>
      <c r="AI14" s="2">
        <v>2</v>
      </c>
      <c r="AJ14" s="2">
        <v>3</v>
      </c>
      <c r="AK14" s="2">
        <v>1</v>
      </c>
      <c r="AL14" s="2">
        <v>2</v>
      </c>
      <c r="AM14" s="2">
        <v>3</v>
      </c>
      <c r="AN14" s="2">
        <v>2</v>
      </c>
      <c r="AO14" s="2">
        <v>2</v>
      </c>
      <c r="AP14" s="2">
        <v>2</v>
      </c>
      <c r="AQ14" s="2">
        <v>2</v>
      </c>
      <c r="AR14" s="2">
        <v>2</v>
      </c>
      <c r="AS14" s="2">
        <v>4</v>
      </c>
      <c r="AT14" s="2">
        <v>3</v>
      </c>
      <c r="AU14" s="2">
        <v>4</v>
      </c>
      <c r="AV14" s="2">
        <v>2</v>
      </c>
      <c r="AW14" s="2">
        <v>1</v>
      </c>
      <c r="AX14" s="2">
        <v>1</v>
      </c>
      <c r="AY14" s="2">
        <v>3</v>
      </c>
      <c r="AZ14" s="2">
        <v>4</v>
      </c>
      <c r="BA14" s="2">
        <v>4</v>
      </c>
      <c r="BB14" s="2">
        <v>4</v>
      </c>
      <c r="BC14" s="2">
        <v>4</v>
      </c>
      <c r="BD14" s="2">
        <v>4</v>
      </c>
      <c r="BE14" s="2">
        <v>4</v>
      </c>
      <c r="BF14" s="2">
        <v>4</v>
      </c>
      <c r="BG14" s="2">
        <v>4</v>
      </c>
      <c r="BH14" s="2">
        <v>3</v>
      </c>
      <c r="BI14" s="2">
        <v>3</v>
      </c>
      <c r="BJ14" s="2">
        <v>3</v>
      </c>
      <c r="BK14" s="2">
        <v>3</v>
      </c>
      <c r="BL14" s="2">
        <v>3</v>
      </c>
      <c r="BM14" s="2">
        <v>3</v>
      </c>
      <c r="BN14" s="2">
        <v>3</v>
      </c>
      <c r="BO14" s="2">
        <v>4</v>
      </c>
      <c r="BP14" s="2">
        <v>3</v>
      </c>
      <c r="BQ14" s="2">
        <v>2</v>
      </c>
      <c r="BR14" s="2">
        <v>2</v>
      </c>
      <c r="BS14" s="2">
        <v>2</v>
      </c>
      <c r="BT14" s="2">
        <v>4</v>
      </c>
      <c r="BU14" s="2">
        <v>3</v>
      </c>
      <c r="BV14" s="2">
        <v>4</v>
      </c>
      <c r="BW14" s="2">
        <v>3</v>
      </c>
      <c r="BX14" s="2">
        <v>3</v>
      </c>
      <c r="BY14" s="2">
        <v>3</v>
      </c>
      <c r="BZ14" s="2">
        <v>2</v>
      </c>
      <c r="CA14" s="2">
        <v>2</v>
      </c>
      <c r="CB14" s="2">
        <v>2</v>
      </c>
      <c r="CC14" s="2">
        <v>3</v>
      </c>
      <c r="CD14" s="2">
        <v>2</v>
      </c>
      <c r="CE14" s="2">
        <v>2</v>
      </c>
      <c r="CF14" s="2">
        <v>2</v>
      </c>
      <c r="CG14" s="2">
        <v>2</v>
      </c>
      <c r="CH14" s="2">
        <v>2</v>
      </c>
      <c r="CI14" s="2">
        <v>2</v>
      </c>
      <c r="CJ14" s="2">
        <v>2</v>
      </c>
      <c r="CK14" s="2">
        <v>2</v>
      </c>
      <c r="CL14" s="2">
        <v>2</v>
      </c>
      <c r="CM14" s="2">
        <v>1</v>
      </c>
      <c r="CN14" s="2">
        <v>3</v>
      </c>
      <c r="CO14" s="2">
        <v>4</v>
      </c>
      <c r="CP14" s="2">
        <v>3</v>
      </c>
      <c r="CQ14" s="2">
        <v>3</v>
      </c>
      <c r="CR14" s="2">
        <v>3</v>
      </c>
      <c r="CS14" s="2">
        <v>2</v>
      </c>
      <c r="CT14" s="2">
        <v>2</v>
      </c>
      <c r="CU14" s="2">
        <v>4</v>
      </c>
      <c r="CV14" s="2">
        <v>4</v>
      </c>
      <c r="CW14" s="2">
        <v>3</v>
      </c>
      <c r="CX14" s="2">
        <v>3</v>
      </c>
      <c r="CY14" s="2">
        <v>1</v>
      </c>
      <c r="CZ14" s="2">
        <v>2</v>
      </c>
      <c r="DA14" s="2">
        <v>4</v>
      </c>
      <c r="DB14" s="2">
        <v>5</v>
      </c>
      <c r="DC14" s="2">
        <v>3</v>
      </c>
      <c r="DD14" s="2">
        <v>4</v>
      </c>
      <c r="DE14" s="2">
        <v>5</v>
      </c>
      <c r="DF14" s="2">
        <v>3</v>
      </c>
      <c r="DG14" s="2">
        <v>2</v>
      </c>
      <c r="DH14" s="2">
        <v>4</v>
      </c>
      <c r="DI14" s="2">
        <v>2</v>
      </c>
      <c r="DJ14" s="2">
        <v>3</v>
      </c>
      <c r="DK14" s="2">
        <v>4</v>
      </c>
      <c r="DL14" s="2">
        <v>2</v>
      </c>
      <c r="DM14" s="2">
        <v>3</v>
      </c>
      <c r="DN14" s="2">
        <v>2</v>
      </c>
      <c r="DO14" s="2">
        <v>1</v>
      </c>
      <c r="DP14" s="2">
        <v>4</v>
      </c>
      <c r="DQ14" s="2">
        <v>3</v>
      </c>
      <c r="DR14" s="2">
        <v>1</v>
      </c>
      <c r="DS14" s="2">
        <v>3</v>
      </c>
      <c r="DT14" s="2">
        <v>4</v>
      </c>
      <c r="DU14" s="2">
        <v>2</v>
      </c>
      <c r="DV14" s="2">
        <v>4</v>
      </c>
      <c r="DW14" s="2">
        <v>4</v>
      </c>
      <c r="DX14" s="2">
        <v>1</v>
      </c>
      <c r="DY14" s="3">
        <v>3</v>
      </c>
      <c r="DZ14" s="3">
        <v>1</v>
      </c>
      <c r="EA14" s="3">
        <v>2</v>
      </c>
      <c r="EB14" s="2">
        <v>3</v>
      </c>
      <c r="EC14" s="2">
        <v>1</v>
      </c>
      <c r="ED14" s="2">
        <v>2</v>
      </c>
      <c r="EE14" s="2">
        <v>4</v>
      </c>
      <c r="EF14" s="2">
        <v>5</v>
      </c>
      <c r="EG14" s="2">
        <v>4</v>
      </c>
      <c r="EH14" s="2">
        <v>5</v>
      </c>
      <c r="EI14" s="2">
        <v>5</v>
      </c>
      <c r="EJ14" s="2">
        <v>4</v>
      </c>
      <c r="EK14" s="3">
        <v>1</v>
      </c>
      <c r="EL14" s="3">
        <v>2</v>
      </c>
      <c r="EM14" s="3">
        <v>2</v>
      </c>
    </row>
    <row r="15" spans="1:143" x14ac:dyDescent="0.25">
      <c r="A15" s="3">
        <v>13</v>
      </c>
      <c r="B15" s="6">
        <v>42831.51458333333</v>
      </c>
      <c r="C15" s="6">
        <v>42831.531944444447</v>
      </c>
      <c r="D15" s="2">
        <v>0</v>
      </c>
      <c r="E15" s="2" t="s">
        <v>326</v>
      </c>
      <c r="F15" s="2">
        <v>87</v>
      </c>
      <c r="G15" s="2">
        <v>1491</v>
      </c>
      <c r="H15" s="2">
        <v>0</v>
      </c>
      <c r="I15" s="4">
        <v>42861.532638888886</v>
      </c>
      <c r="J15" s="2" t="s">
        <v>327</v>
      </c>
      <c r="K15" s="2" t="s">
        <v>328</v>
      </c>
      <c r="L15" s="2" t="s">
        <v>329</v>
      </c>
      <c r="M15" s="3" t="s">
        <v>330</v>
      </c>
      <c r="N15" s="2"/>
      <c r="O15" s="2"/>
      <c r="P15" s="2"/>
      <c r="Q15" s="2" t="s">
        <v>280</v>
      </c>
      <c r="R15" s="2">
        <v>5</v>
      </c>
      <c r="S15" s="2">
        <v>4</v>
      </c>
      <c r="T15" s="2">
        <v>1</v>
      </c>
      <c r="U15" s="2">
        <v>5</v>
      </c>
      <c r="V15" s="2">
        <v>5</v>
      </c>
      <c r="W15" s="2">
        <v>2</v>
      </c>
      <c r="X15" s="2">
        <v>5</v>
      </c>
      <c r="Y15" s="2">
        <v>5</v>
      </c>
      <c r="Z15" s="2">
        <v>2</v>
      </c>
      <c r="AA15" s="2">
        <v>4</v>
      </c>
      <c r="AB15" s="2">
        <v>5</v>
      </c>
      <c r="AC15" s="2">
        <v>2</v>
      </c>
      <c r="AD15" s="2">
        <v>2</v>
      </c>
      <c r="AE15" s="2">
        <v>4</v>
      </c>
      <c r="AF15" s="2">
        <v>4</v>
      </c>
      <c r="AG15" s="2">
        <v>3</v>
      </c>
      <c r="AH15" s="2">
        <v>1</v>
      </c>
      <c r="AI15" s="2">
        <v>1</v>
      </c>
      <c r="AJ15" s="2">
        <v>4</v>
      </c>
      <c r="AK15" s="2">
        <v>5</v>
      </c>
      <c r="AL15" s="2">
        <v>4</v>
      </c>
      <c r="AM15" s="2">
        <v>2</v>
      </c>
      <c r="AN15" s="2">
        <v>3</v>
      </c>
      <c r="AO15" s="2">
        <v>5</v>
      </c>
      <c r="AP15" s="2">
        <v>3</v>
      </c>
      <c r="AQ15" s="2">
        <v>4</v>
      </c>
      <c r="AR15" s="2">
        <v>2</v>
      </c>
      <c r="AS15" s="2">
        <v>4</v>
      </c>
      <c r="AT15" s="2">
        <v>5</v>
      </c>
      <c r="AU15" s="2">
        <v>5</v>
      </c>
      <c r="AV15" s="2">
        <v>1</v>
      </c>
      <c r="AW15" s="2">
        <v>1</v>
      </c>
      <c r="AX15" s="2">
        <v>3</v>
      </c>
      <c r="AY15" s="2">
        <v>5</v>
      </c>
      <c r="AZ15" s="2">
        <v>5</v>
      </c>
      <c r="BA15" s="2">
        <v>5</v>
      </c>
      <c r="BB15" s="2">
        <v>4</v>
      </c>
      <c r="BC15" s="2">
        <v>5</v>
      </c>
      <c r="BD15" s="2">
        <v>4</v>
      </c>
      <c r="BE15" s="2">
        <v>4</v>
      </c>
      <c r="BF15" s="2">
        <v>5</v>
      </c>
      <c r="BG15" s="2">
        <v>5</v>
      </c>
      <c r="BH15" s="2">
        <v>3</v>
      </c>
      <c r="BI15" s="2">
        <v>3</v>
      </c>
      <c r="BJ15" s="2">
        <v>5</v>
      </c>
      <c r="BK15" s="2">
        <v>3</v>
      </c>
      <c r="BL15" s="2">
        <v>2</v>
      </c>
      <c r="BM15" s="2">
        <v>4</v>
      </c>
      <c r="BN15" s="2">
        <v>3</v>
      </c>
      <c r="BO15" s="2">
        <v>4</v>
      </c>
      <c r="BP15" s="2">
        <v>4</v>
      </c>
      <c r="BQ15" s="2">
        <v>2</v>
      </c>
      <c r="BR15" s="2">
        <v>1</v>
      </c>
      <c r="BS15" s="2">
        <v>2</v>
      </c>
      <c r="BT15" s="2">
        <v>3</v>
      </c>
      <c r="BU15" s="2">
        <v>2</v>
      </c>
      <c r="BV15" s="2">
        <v>3</v>
      </c>
      <c r="BW15" s="2">
        <v>4</v>
      </c>
      <c r="BX15" s="2">
        <v>5</v>
      </c>
      <c r="BY15" s="2">
        <v>5</v>
      </c>
      <c r="BZ15" s="2">
        <v>2</v>
      </c>
      <c r="CA15" s="2">
        <v>3</v>
      </c>
      <c r="CB15" s="2">
        <v>4</v>
      </c>
      <c r="CC15" s="2">
        <v>4</v>
      </c>
      <c r="CD15" s="2">
        <v>3</v>
      </c>
      <c r="CE15" s="2">
        <v>3</v>
      </c>
      <c r="CF15" s="2">
        <v>4</v>
      </c>
      <c r="CG15" s="2">
        <v>2</v>
      </c>
      <c r="CH15" s="2">
        <v>2</v>
      </c>
      <c r="CI15" s="2">
        <v>2</v>
      </c>
      <c r="CJ15" s="2">
        <v>2</v>
      </c>
      <c r="CK15" s="2">
        <v>2</v>
      </c>
      <c r="CL15" s="2">
        <v>3</v>
      </c>
      <c r="CM15" s="2">
        <v>2</v>
      </c>
      <c r="CN15" s="2">
        <v>2</v>
      </c>
      <c r="CO15" s="2">
        <v>4</v>
      </c>
      <c r="CP15" s="2">
        <v>4</v>
      </c>
      <c r="CQ15" s="2">
        <v>3</v>
      </c>
      <c r="CR15" s="2">
        <v>5</v>
      </c>
      <c r="CS15" s="2">
        <v>5</v>
      </c>
      <c r="CT15" s="2">
        <v>4</v>
      </c>
      <c r="CU15" s="2">
        <v>3</v>
      </c>
      <c r="CV15" s="2">
        <v>3</v>
      </c>
      <c r="CW15" s="2">
        <v>3</v>
      </c>
      <c r="CX15" s="2">
        <v>1</v>
      </c>
      <c r="CY15" s="2">
        <v>1</v>
      </c>
      <c r="CZ15" s="2">
        <v>4</v>
      </c>
      <c r="DA15" s="2">
        <v>3</v>
      </c>
      <c r="DB15" s="2">
        <v>5</v>
      </c>
      <c r="DC15" s="2">
        <v>4</v>
      </c>
      <c r="DD15" s="2">
        <v>4</v>
      </c>
      <c r="DE15" s="2">
        <v>5</v>
      </c>
      <c r="DF15" s="2">
        <v>4</v>
      </c>
      <c r="DG15" s="2">
        <v>5</v>
      </c>
      <c r="DH15" s="2">
        <v>5</v>
      </c>
      <c r="DI15" s="2">
        <v>5</v>
      </c>
      <c r="DJ15" s="2">
        <v>5</v>
      </c>
      <c r="DK15" s="2">
        <v>5</v>
      </c>
      <c r="DL15" s="2">
        <v>5</v>
      </c>
      <c r="DM15" s="2">
        <v>4</v>
      </c>
      <c r="DN15" s="2">
        <v>5</v>
      </c>
      <c r="DO15" s="2">
        <v>1</v>
      </c>
      <c r="DP15" s="2">
        <v>4</v>
      </c>
      <c r="DQ15" s="2">
        <v>4</v>
      </c>
      <c r="DR15" s="2">
        <v>3</v>
      </c>
      <c r="DS15" s="2">
        <v>1</v>
      </c>
      <c r="DT15" s="2">
        <v>2</v>
      </c>
      <c r="DU15" s="2">
        <v>4</v>
      </c>
      <c r="DV15" s="2">
        <v>3</v>
      </c>
      <c r="DW15" s="2">
        <v>4</v>
      </c>
      <c r="DX15" s="2">
        <v>4</v>
      </c>
      <c r="DY15" s="3">
        <v>4</v>
      </c>
      <c r="DZ15" s="3">
        <v>5</v>
      </c>
      <c r="EA15" s="3">
        <v>4</v>
      </c>
      <c r="EB15" s="2">
        <v>3</v>
      </c>
      <c r="EC15" s="2">
        <v>2</v>
      </c>
      <c r="ED15" s="2">
        <v>4</v>
      </c>
      <c r="EE15" s="2">
        <v>2</v>
      </c>
      <c r="EF15" s="2">
        <v>3</v>
      </c>
      <c r="EG15" s="2">
        <v>5</v>
      </c>
      <c r="EH15" s="2">
        <v>2</v>
      </c>
      <c r="EI15" s="2">
        <v>3</v>
      </c>
      <c r="EJ15" s="2">
        <v>4</v>
      </c>
      <c r="EK15" s="3">
        <v>2</v>
      </c>
      <c r="EL15" s="3">
        <v>2</v>
      </c>
      <c r="EM15" s="3">
        <v>4</v>
      </c>
    </row>
    <row r="17" spans="80:143" x14ac:dyDescent="0.25">
      <c r="CB17" s="1" t="s">
        <v>350</v>
      </c>
      <c r="CC17" s="1">
        <f t="shared" ref="CC17:DH17" si="0">SUM(CC3:CC15)</f>
        <v>34</v>
      </c>
      <c r="CD17" s="1">
        <f t="shared" si="0"/>
        <v>31</v>
      </c>
      <c r="CE17" s="1">
        <f t="shared" si="0"/>
        <v>26</v>
      </c>
      <c r="CF17" s="1">
        <f t="shared" si="0"/>
        <v>29</v>
      </c>
      <c r="CG17" s="1">
        <f t="shared" si="0"/>
        <v>24</v>
      </c>
      <c r="CH17" s="1">
        <f t="shared" si="0"/>
        <v>30</v>
      </c>
      <c r="CI17" s="1">
        <f t="shared" si="0"/>
        <v>29</v>
      </c>
      <c r="CJ17" s="1">
        <f t="shared" si="0"/>
        <v>20</v>
      </c>
      <c r="CK17" s="1">
        <f t="shared" si="0"/>
        <v>25</v>
      </c>
      <c r="CL17" s="1">
        <f t="shared" si="0"/>
        <v>32</v>
      </c>
      <c r="CM17" s="1">
        <f t="shared" si="0"/>
        <v>27</v>
      </c>
      <c r="CN17" s="1">
        <f t="shared" si="0"/>
        <v>31</v>
      </c>
      <c r="CO17" s="1">
        <f t="shared" si="0"/>
        <v>45</v>
      </c>
      <c r="CP17" s="1">
        <f t="shared" si="0"/>
        <v>34</v>
      </c>
      <c r="CQ17" s="1">
        <f t="shared" si="0"/>
        <v>34</v>
      </c>
      <c r="CR17" s="1">
        <f t="shared" si="0"/>
        <v>35</v>
      </c>
      <c r="CS17" s="1">
        <f t="shared" si="0"/>
        <v>33</v>
      </c>
      <c r="CT17" s="1">
        <f t="shared" si="0"/>
        <v>36</v>
      </c>
      <c r="CU17" s="1">
        <f t="shared" si="0"/>
        <v>41</v>
      </c>
      <c r="CV17" s="1">
        <f t="shared" si="0"/>
        <v>41</v>
      </c>
      <c r="CW17" s="1">
        <f t="shared" si="0"/>
        <v>34</v>
      </c>
      <c r="CX17" s="1">
        <f t="shared" si="0"/>
        <v>37</v>
      </c>
      <c r="CY17" s="1">
        <f t="shared" si="0"/>
        <v>27</v>
      </c>
      <c r="CZ17" s="1">
        <f t="shared" si="0"/>
        <v>35</v>
      </c>
      <c r="DA17" s="1">
        <f t="shared" si="0"/>
        <v>42</v>
      </c>
      <c r="DB17" s="1">
        <f t="shared" si="0"/>
        <v>45</v>
      </c>
      <c r="DC17" s="1">
        <f t="shared" si="0"/>
        <v>39</v>
      </c>
      <c r="DD17" s="1">
        <f t="shared" si="0"/>
        <v>44</v>
      </c>
      <c r="DE17" s="1">
        <f t="shared" si="0"/>
        <v>47</v>
      </c>
      <c r="DF17" s="1">
        <f t="shared" si="0"/>
        <v>41</v>
      </c>
      <c r="DG17" s="1">
        <f t="shared" si="0"/>
        <v>34</v>
      </c>
      <c r="DH17" s="1">
        <f t="shared" si="0"/>
        <v>41</v>
      </c>
      <c r="DI17" s="1">
        <f t="shared" ref="DI17:EA17" si="1">SUM(DI3:DI15)</f>
        <v>36</v>
      </c>
      <c r="DJ17" s="1">
        <f t="shared" si="1"/>
        <v>44</v>
      </c>
      <c r="DK17" s="1">
        <f t="shared" si="1"/>
        <v>43</v>
      </c>
      <c r="DL17" s="1">
        <f t="shared" si="1"/>
        <v>39</v>
      </c>
      <c r="DM17" s="1">
        <f t="shared" si="1"/>
        <v>28</v>
      </c>
      <c r="DN17" s="1">
        <f t="shared" si="1"/>
        <v>27</v>
      </c>
      <c r="DO17" s="1">
        <f t="shared" si="1"/>
        <v>27</v>
      </c>
      <c r="DP17" s="1">
        <f t="shared" si="1"/>
        <v>38</v>
      </c>
      <c r="DQ17" s="1">
        <f t="shared" si="1"/>
        <v>39</v>
      </c>
      <c r="DR17" s="1">
        <f t="shared" si="1"/>
        <v>29</v>
      </c>
      <c r="DS17" s="1">
        <f t="shared" si="1"/>
        <v>29</v>
      </c>
      <c r="DT17" s="1">
        <f t="shared" si="1"/>
        <v>34</v>
      </c>
      <c r="DU17" s="1">
        <f t="shared" si="1"/>
        <v>29</v>
      </c>
      <c r="DV17" s="1">
        <f t="shared" si="1"/>
        <v>30</v>
      </c>
      <c r="DW17" s="1">
        <f t="shared" si="1"/>
        <v>35</v>
      </c>
      <c r="DX17" s="1">
        <f t="shared" si="1"/>
        <v>25</v>
      </c>
      <c r="DY17" s="1">
        <f t="shared" si="1"/>
        <v>25</v>
      </c>
      <c r="DZ17" s="1">
        <f t="shared" si="1"/>
        <v>29</v>
      </c>
      <c r="EA17" s="1">
        <f t="shared" si="1"/>
        <v>30</v>
      </c>
      <c r="EB17" s="1">
        <f t="shared" ref="EB17:EM17" si="2">SUM(EB3:EB15)</f>
        <v>34</v>
      </c>
      <c r="EC17" s="1">
        <f t="shared" si="2"/>
        <v>25</v>
      </c>
      <c r="ED17" s="1">
        <f t="shared" si="2"/>
        <v>32</v>
      </c>
      <c r="EE17" s="1">
        <f t="shared" si="2"/>
        <v>33</v>
      </c>
      <c r="EF17" s="1">
        <f t="shared" si="2"/>
        <v>40</v>
      </c>
      <c r="EG17" s="1">
        <f t="shared" si="2"/>
        <v>38</v>
      </c>
      <c r="EH17" s="1">
        <f t="shared" si="2"/>
        <v>36</v>
      </c>
      <c r="EI17" s="1">
        <f t="shared" si="2"/>
        <v>39</v>
      </c>
      <c r="EJ17" s="1">
        <f t="shared" si="2"/>
        <v>39</v>
      </c>
      <c r="EK17" s="1">
        <f t="shared" si="2"/>
        <v>26</v>
      </c>
      <c r="EL17" s="1">
        <f t="shared" si="2"/>
        <v>26</v>
      </c>
      <c r="EM17" s="1">
        <f t="shared" si="2"/>
        <v>33</v>
      </c>
    </row>
    <row r="18" spans="80:143" x14ac:dyDescent="0.25">
      <c r="CB18" s="1" t="s">
        <v>351</v>
      </c>
      <c r="CC18" s="1">
        <f t="shared" ref="CC18:DH18" si="3">AVERAGE(CC3:CC15)</f>
        <v>2.8333333333333335</v>
      </c>
      <c r="CD18" s="1">
        <f t="shared" si="3"/>
        <v>2.8181818181818183</v>
      </c>
      <c r="CE18" s="1">
        <f t="shared" si="3"/>
        <v>2.3636363636363638</v>
      </c>
      <c r="CF18" s="1">
        <f t="shared" si="3"/>
        <v>2.6363636363636362</v>
      </c>
      <c r="CG18" s="1">
        <f t="shared" si="3"/>
        <v>2.1818181818181817</v>
      </c>
      <c r="CH18" s="1">
        <f t="shared" si="3"/>
        <v>2.5</v>
      </c>
      <c r="CI18" s="1">
        <f t="shared" si="3"/>
        <v>2.6363636363636362</v>
      </c>
      <c r="CJ18" s="1">
        <f t="shared" si="3"/>
        <v>2</v>
      </c>
      <c r="CK18" s="1">
        <f t="shared" si="3"/>
        <v>2.5</v>
      </c>
      <c r="CL18" s="1">
        <f t="shared" si="3"/>
        <v>2.6666666666666665</v>
      </c>
      <c r="CM18" s="1">
        <f t="shared" si="3"/>
        <v>2.4545454545454546</v>
      </c>
      <c r="CN18" s="1">
        <f t="shared" si="3"/>
        <v>3.1</v>
      </c>
      <c r="CO18" s="1">
        <f t="shared" si="3"/>
        <v>3.75</v>
      </c>
      <c r="CP18" s="1">
        <f t="shared" si="3"/>
        <v>3.0909090909090908</v>
      </c>
      <c r="CQ18" s="1">
        <f t="shared" si="3"/>
        <v>2.8333333333333335</v>
      </c>
      <c r="CR18" s="1">
        <f t="shared" si="3"/>
        <v>2.9166666666666665</v>
      </c>
      <c r="CS18" s="1">
        <f t="shared" si="3"/>
        <v>3</v>
      </c>
      <c r="CT18" s="1">
        <f t="shared" si="3"/>
        <v>3.2727272727272729</v>
      </c>
      <c r="CU18" s="1">
        <f t="shared" si="3"/>
        <v>3.4166666666666665</v>
      </c>
      <c r="CV18" s="1">
        <f t="shared" si="3"/>
        <v>3.7272727272727271</v>
      </c>
      <c r="CW18" s="1">
        <f t="shared" si="3"/>
        <v>3.0909090909090908</v>
      </c>
      <c r="CX18" s="1">
        <f t="shared" si="3"/>
        <v>3.0833333333333335</v>
      </c>
      <c r="CY18" s="1">
        <f t="shared" si="3"/>
        <v>2.4545454545454546</v>
      </c>
      <c r="CZ18" s="1">
        <f t="shared" si="3"/>
        <v>3.1818181818181817</v>
      </c>
      <c r="DA18" s="1">
        <f t="shared" si="3"/>
        <v>3.5</v>
      </c>
      <c r="DB18" s="1">
        <f t="shared" si="3"/>
        <v>4.0909090909090908</v>
      </c>
      <c r="DC18" s="1">
        <f t="shared" si="3"/>
        <v>3.5454545454545454</v>
      </c>
      <c r="DD18" s="1">
        <f t="shared" si="3"/>
        <v>3.6666666666666665</v>
      </c>
      <c r="DE18" s="1">
        <f t="shared" si="3"/>
        <v>4.2727272727272725</v>
      </c>
      <c r="DF18" s="1">
        <f t="shared" si="3"/>
        <v>3.7272727272727271</v>
      </c>
      <c r="DG18" s="1">
        <f t="shared" si="3"/>
        <v>2.8333333333333335</v>
      </c>
      <c r="DH18" s="1">
        <f t="shared" si="3"/>
        <v>3.7272727272727271</v>
      </c>
      <c r="DI18" s="1">
        <f t="shared" ref="DI18:EA18" si="4">AVERAGE(DI3:DI15)</f>
        <v>3.2727272727272729</v>
      </c>
      <c r="DJ18" s="1">
        <f t="shared" si="4"/>
        <v>3.6666666666666665</v>
      </c>
      <c r="DK18" s="1">
        <f t="shared" si="4"/>
        <v>3.9090909090909092</v>
      </c>
      <c r="DL18" s="1">
        <f t="shared" si="4"/>
        <v>3.5454545454545454</v>
      </c>
      <c r="DM18" s="1">
        <f t="shared" si="4"/>
        <v>2.8</v>
      </c>
      <c r="DN18" s="1">
        <f t="shared" si="4"/>
        <v>3</v>
      </c>
      <c r="DO18" s="1">
        <f t="shared" si="4"/>
        <v>2.7</v>
      </c>
      <c r="DP18" s="1">
        <f t="shared" si="4"/>
        <v>3.8</v>
      </c>
      <c r="DQ18" s="1">
        <f t="shared" si="4"/>
        <v>3.9</v>
      </c>
      <c r="DR18" s="1">
        <f t="shared" si="4"/>
        <v>2.9</v>
      </c>
      <c r="DS18" s="1">
        <f t="shared" si="4"/>
        <v>2.6363636363636362</v>
      </c>
      <c r="DT18" s="1">
        <f t="shared" si="4"/>
        <v>3.4</v>
      </c>
      <c r="DU18" s="1">
        <f t="shared" si="4"/>
        <v>2.9</v>
      </c>
      <c r="DV18" s="1">
        <f t="shared" si="4"/>
        <v>3.3333333333333335</v>
      </c>
      <c r="DW18" s="1">
        <f t="shared" si="4"/>
        <v>3.8888888888888888</v>
      </c>
      <c r="DX18" s="1">
        <f t="shared" si="4"/>
        <v>2.7777777777777777</v>
      </c>
      <c r="DY18" s="1">
        <f t="shared" si="4"/>
        <v>2.5</v>
      </c>
      <c r="DZ18" s="1">
        <f t="shared" si="4"/>
        <v>2.9</v>
      </c>
      <c r="EA18" s="1">
        <f t="shared" si="4"/>
        <v>3</v>
      </c>
      <c r="EB18" s="1">
        <f t="shared" ref="EB18:EM18" si="5">AVERAGE(EB3:EB15)</f>
        <v>3.0909090909090908</v>
      </c>
      <c r="EC18" s="1">
        <f t="shared" si="5"/>
        <v>2.5</v>
      </c>
      <c r="ED18" s="1">
        <f t="shared" si="5"/>
        <v>3.2</v>
      </c>
      <c r="EE18" s="1">
        <f t="shared" si="5"/>
        <v>3</v>
      </c>
      <c r="EF18" s="1">
        <f t="shared" si="5"/>
        <v>4</v>
      </c>
      <c r="EG18" s="1">
        <f t="shared" si="5"/>
        <v>3.8</v>
      </c>
      <c r="EH18" s="1">
        <f t="shared" si="5"/>
        <v>3.2727272727272729</v>
      </c>
      <c r="EI18" s="1">
        <f t="shared" si="5"/>
        <v>3.9</v>
      </c>
      <c r="EJ18" s="1">
        <f t="shared" si="5"/>
        <v>3.9</v>
      </c>
      <c r="EK18" s="1">
        <f t="shared" si="5"/>
        <v>2.6</v>
      </c>
      <c r="EL18" s="1">
        <f t="shared" si="5"/>
        <v>2.6</v>
      </c>
      <c r="EM18" s="1">
        <f t="shared" si="5"/>
        <v>3.3</v>
      </c>
    </row>
    <row r="19" spans="80:143" x14ac:dyDescent="0.25">
      <c r="CB19" s="1" t="s">
        <v>352</v>
      </c>
      <c r="CC19" s="1">
        <f t="shared" ref="CC19:DH19" si="6">STDEV(CC3:CC15)</f>
        <v>0.93743686656109237</v>
      </c>
      <c r="CD19" s="1">
        <f t="shared" si="6"/>
        <v>1.0787197799411876</v>
      </c>
      <c r="CE19" s="1">
        <f t="shared" si="6"/>
        <v>0.8090398349558906</v>
      </c>
      <c r="CF19" s="1">
        <f t="shared" si="6"/>
        <v>1.3618169680781096</v>
      </c>
      <c r="CG19" s="1">
        <f t="shared" si="6"/>
        <v>0.75075719352954806</v>
      </c>
      <c r="CH19" s="1">
        <f t="shared" si="6"/>
        <v>0.67419986246324204</v>
      </c>
      <c r="CI19" s="1">
        <f t="shared" si="6"/>
        <v>0.8090398349558906</v>
      </c>
      <c r="CJ19" s="1">
        <f t="shared" si="6"/>
        <v>0.81649658092772603</v>
      </c>
      <c r="CK19" s="1">
        <f t="shared" si="6"/>
        <v>1.0801234497346435</v>
      </c>
      <c r="CL19" s="1">
        <f t="shared" si="6"/>
        <v>0.98473192783466212</v>
      </c>
      <c r="CM19" s="1">
        <f t="shared" si="6"/>
        <v>1.1281521496355327</v>
      </c>
      <c r="CN19" s="1">
        <f t="shared" si="6"/>
        <v>1.1005049346146121</v>
      </c>
      <c r="CO19" s="1">
        <f t="shared" si="6"/>
        <v>0.75377836144440913</v>
      </c>
      <c r="CP19" s="1">
        <f t="shared" si="6"/>
        <v>0.8312094145936334</v>
      </c>
      <c r="CQ19" s="1">
        <f t="shared" si="6"/>
        <v>0.38924947208076205</v>
      </c>
      <c r="CR19" s="1">
        <f t="shared" si="6"/>
        <v>1.083624669450832</v>
      </c>
      <c r="CS19" s="1">
        <f t="shared" si="6"/>
        <v>1.1832159566199232</v>
      </c>
      <c r="CT19" s="1">
        <f t="shared" si="6"/>
        <v>0.78624539310689678</v>
      </c>
      <c r="CU19" s="1">
        <f t="shared" si="6"/>
        <v>1.2401124093721452</v>
      </c>
      <c r="CV19" s="1">
        <f t="shared" si="6"/>
        <v>1.1037127426019049</v>
      </c>
      <c r="CW19" s="1">
        <f t="shared" si="6"/>
        <v>0.94387980744853883</v>
      </c>
      <c r="CX19" s="1">
        <f t="shared" si="6"/>
        <v>0.9962049198956221</v>
      </c>
      <c r="CY19" s="1">
        <f t="shared" si="6"/>
        <v>1.213559752433836</v>
      </c>
      <c r="CZ19" s="1">
        <f t="shared" si="6"/>
        <v>0.87386289750530322</v>
      </c>
      <c r="DA19" s="1">
        <f t="shared" si="6"/>
        <v>1.4459976109624424</v>
      </c>
      <c r="DB19" s="1">
        <f t="shared" si="6"/>
        <v>1.2210278829367864</v>
      </c>
      <c r="DC19" s="1">
        <f t="shared" si="6"/>
        <v>1.0357254813546262</v>
      </c>
      <c r="DD19" s="1">
        <f t="shared" si="6"/>
        <v>1.3706888336846834</v>
      </c>
      <c r="DE19" s="1">
        <f t="shared" si="6"/>
        <v>0.90453403373329111</v>
      </c>
      <c r="DF19" s="1">
        <f t="shared" si="6"/>
        <v>1.1037127426019049</v>
      </c>
      <c r="DG19" s="1">
        <f t="shared" si="6"/>
        <v>1.4034589305344742</v>
      </c>
      <c r="DH19" s="1">
        <f t="shared" si="6"/>
        <v>1.2720777563426768</v>
      </c>
      <c r="DI19" s="1">
        <f t="shared" ref="DI19:EA19" si="7">STDEV(DI3:DI15)</f>
        <v>1.2720777563426768</v>
      </c>
      <c r="DJ19" s="1">
        <f t="shared" si="7"/>
        <v>1.154700538379251</v>
      </c>
      <c r="DK19" s="1">
        <f t="shared" si="7"/>
        <v>0.8312094145936334</v>
      </c>
      <c r="DL19" s="1">
        <f t="shared" si="7"/>
        <v>1.128152149635532</v>
      </c>
      <c r="DM19" s="1">
        <f t="shared" si="7"/>
        <v>1.3984117975602017</v>
      </c>
      <c r="DN19" s="1">
        <f t="shared" si="7"/>
        <v>1.5811388300841898</v>
      </c>
      <c r="DO19" s="1">
        <f t="shared" si="7"/>
        <v>1.2516655570345723</v>
      </c>
      <c r="DP19" s="1">
        <f t="shared" si="7"/>
        <v>0.63245553203367533</v>
      </c>
      <c r="DQ19" s="1">
        <f t="shared" si="7"/>
        <v>0.5676462121975473</v>
      </c>
      <c r="DR19" s="1">
        <f t="shared" si="7"/>
        <v>1.1005049346146121</v>
      </c>
      <c r="DS19" s="1">
        <f t="shared" si="7"/>
        <v>1.1200649331826502</v>
      </c>
      <c r="DT19" s="1">
        <f t="shared" si="7"/>
        <v>1.264911064067352</v>
      </c>
      <c r="DU19" s="1">
        <f t="shared" si="7"/>
        <v>0.87559503577091347</v>
      </c>
      <c r="DV19" s="1">
        <f t="shared" si="7"/>
        <v>1.1180339887498949</v>
      </c>
      <c r="DW19" s="1">
        <f t="shared" si="7"/>
        <v>0.78173595997057133</v>
      </c>
      <c r="DX19" s="1">
        <f t="shared" si="7"/>
        <v>1.0929064207170003</v>
      </c>
      <c r="DY19" s="1">
        <f t="shared" si="7"/>
        <v>1.0801234497346435</v>
      </c>
      <c r="DZ19" s="1">
        <f t="shared" si="7"/>
        <v>1.1005049346146121</v>
      </c>
      <c r="EA19" s="1">
        <f t="shared" si="7"/>
        <v>0.81649658092772603</v>
      </c>
      <c r="EB19" s="1">
        <f t="shared" ref="EB19:EM19" si="8">STDEV(EB3:EB15)</f>
        <v>1.2210278829367864</v>
      </c>
      <c r="EC19" s="1">
        <f t="shared" si="8"/>
        <v>1.0801234497346435</v>
      </c>
      <c r="ED19" s="1">
        <f t="shared" si="8"/>
        <v>1.0327955589886442</v>
      </c>
      <c r="EE19" s="1">
        <f t="shared" si="8"/>
        <v>1</v>
      </c>
      <c r="EF19" s="1">
        <f t="shared" si="8"/>
        <v>0.81649658092772603</v>
      </c>
      <c r="EG19" s="1">
        <f t="shared" si="8"/>
        <v>0.78881063774661508</v>
      </c>
      <c r="EH19" s="1">
        <f t="shared" si="8"/>
        <v>1.0090499582190262</v>
      </c>
      <c r="EI19" s="1">
        <f t="shared" si="8"/>
        <v>1.1005049346146121</v>
      </c>
      <c r="EJ19" s="1">
        <f t="shared" si="8"/>
        <v>0.5676462121975473</v>
      </c>
      <c r="EK19" s="1">
        <f t="shared" si="8"/>
        <v>1.0749676997731401</v>
      </c>
      <c r="EL19" s="1">
        <f t="shared" si="8"/>
        <v>0.84327404271156814</v>
      </c>
      <c r="EM19" s="1">
        <f t="shared" si="8"/>
        <v>0.82327260234856425</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7"/>
  <sheetViews>
    <sheetView workbookViewId="0">
      <pane xSplit="4" ySplit="1" topLeftCell="E2" activePane="bottomRight" state="frozen"/>
      <selection pane="topRight" activeCell="E1" sqref="E1"/>
      <selection pane="bottomLeft" activeCell="A2" sqref="A2"/>
      <selection pane="bottomRight"/>
    </sheetView>
  </sheetViews>
  <sheetFormatPr defaultColWidth="11.42578125" defaultRowHeight="15" x14ac:dyDescent="0.25"/>
  <cols>
    <col min="1" max="1" width="23.140625" style="52" customWidth="1"/>
    <col min="2" max="2" width="23.7109375" style="52" customWidth="1"/>
    <col min="3" max="3" width="27.42578125" style="36" customWidth="1"/>
    <col min="4" max="4" width="11.42578125" style="36"/>
    <col min="5" max="5" width="13.140625" style="62" customWidth="1"/>
    <col min="6" max="6" width="13.42578125" style="36" customWidth="1"/>
    <col min="7" max="7" width="14.28515625" style="36" customWidth="1"/>
    <col min="8" max="8" width="13" style="36" customWidth="1"/>
    <col min="9" max="9" width="15.140625" style="36" customWidth="1"/>
    <col min="10" max="10" width="14.42578125" style="36" customWidth="1"/>
    <col min="11" max="11" width="14.140625" style="36" customWidth="1"/>
    <col min="12" max="16384" width="11.42578125" style="36"/>
  </cols>
  <sheetData>
    <row r="1" spans="1:14" ht="64.5" x14ac:dyDescent="0.25">
      <c r="A1" s="37" t="s">
        <v>353</v>
      </c>
      <c r="B1" s="37" t="s">
        <v>354</v>
      </c>
      <c r="C1" s="39" t="s">
        <v>355</v>
      </c>
      <c r="D1" s="39" t="s">
        <v>460</v>
      </c>
      <c r="E1" s="40" t="s">
        <v>356</v>
      </c>
      <c r="F1" s="41" t="s">
        <v>357</v>
      </c>
      <c r="G1" s="41" t="s">
        <v>358</v>
      </c>
      <c r="H1" s="41" t="s">
        <v>359</v>
      </c>
      <c r="I1" s="41" t="s">
        <v>360</v>
      </c>
      <c r="J1" s="41" t="s">
        <v>361</v>
      </c>
      <c r="K1" s="41" t="s">
        <v>362</v>
      </c>
      <c r="L1" s="41" t="s">
        <v>363</v>
      </c>
      <c r="M1" s="41" t="s">
        <v>364</v>
      </c>
      <c r="N1" s="41" t="s">
        <v>365</v>
      </c>
    </row>
    <row r="2" spans="1:14" x14ac:dyDescent="0.25">
      <c r="A2" s="38" t="s">
        <v>366</v>
      </c>
      <c r="B2" s="38" t="s">
        <v>386</v>
      </c>
      <c r="C2" s="35" t="s">
        <v>387</v>
      </c>
      <c r="D2" s="35">
        <v>1</v>
      </c>
      <c r="E2" s="59">
        <v>7.62</v>
      </c>
      <c r="F2" s="63">
        <v>11</v>
      </c>
      <c r="G2" s="45">
        <v>3.7</v>
      </c>
      <c r="H2" s="44">
        <v>1.42</v>
      </c>
      <c r="I2" s="63">
        <v>10</v>
      </c>
      <c r="J2" s="43">
        <v>4.5</v>
      </c>
      <c r="K2" s="44">
        <v>0.71</v>
      </c>
      <c r="L2" s="63">
        <v>9</v>
      </c>
      <c r="M2" s="43">
        <v>3.9</v>
      </c>
      <c r="N2" s="44">
        <v>1.27</v>
      </c>
    </row>
    <row r="3" spans="1:14" x14ac:dyDescent="0.25">
      <c r="A3" s="38" t="s">
        <v>366</v>
      </c>
      <c r="B3" s="38" t="s">
        <v>386</v>
      </c>
      <c r="C3" s="35" t="s">
        <v>387</v>
      </c>
      <c r="D3" s="35">
        <v>2</v>
      </c>
      <c r="E3" s="59">
        <f>G3+M3</f>
        <v>7.3900000000000006</v>
      </c>
      <c r="F3" s="63">
        <v>12</v>
      </c>
      <c r="G3" s="45">
        <v>3.67</v>
      </c>
      <c r="H3" s="44">
        <v>1.37</v>
      </c>
      <c r="I3" s="63">
        <v>11</v>
      </c>
      <c r="J3" s="43">
        <v>4.2699999999999996</v>
      </c>
      <c r="K3" s="44">
        <v>0.9</v>
      </c>
      <c r="L3" s="63">
        <v>11</v>
      </c>
      <c r="M3" s="43">
        <v>3.72</v>
      </c>
      <c r="N3" s="44">
        <v>1.1000000000000001</v>
      </c>
    </row>
    <row r="4" spans="1:14" x14ac:dyDescent="0.25">
      <c r="A4" s="38"/>
      <c r="B4" s="38"/>
      <c r="C4" s="35"/>
      <c r="D4" s="35"/>
      <c r="E4" s="59">
        <f>E3-E2</f>
        <v>-0.22999999999999954</v>
      </c>
      <c r="F4" s="64">
        <f>F3-F2</f>
        <v>1</v>
      </c>
      <c r="G4" s="54">
        <f t="shared" ref="G4:N4" si="0">G3-G2</f>
        <v>-3.0000000000000249E-2</v>
      </c>
      <c r="H4" s="54">
        <f t="shared" si="0"/>
        <v>-4.9999999999999822E-2</v>
      </c>
      <c r="I4" s="64">
        <f t="shared" si="0"/>
        <v>1</v>
      </c>
      <c r="J4" s="54">
        <f t="shared" si="0"/>
        <v>-0.23000000000000043</v>
      </c>
      <c r="K4" s="54">
        <f t="shared" si="0"/>
        <v>0.19000000000000006</v>
      </c>
      <c r="L4" s="64">
        <f t="shared" si="0"/>
        <v>2</v>
      </c>
      <c r="M4" s="54">
        <f t="shared" si="0"/>
        <v>-0.17999999999999972</v>
      </c>
      <c r="N4" s="54">
        <f t="shared" si="0"/>
        <v>-0.16999999999999993</v>
      </c>
    </row>
    <row r="5" spans="1:14" x14ac:dyDescent="0.25">
      <c r="A5" s="38"/>
      <c r="B5" s="38"/>
      <c r="C5" s="35"/>
      <c r="D5" s="35"/>
      <c r="E5" s="59"/>
      <c r="F5" s="63"/>
      <c r="G5" s="54"/>
      <c r="H5" s="54"/>
      <c r="I5" s="63"/>
      <c r="J5" s="54"/>
      <c r="K5" s="44"/>
      <c r="L5" s="63"/>
      <c r="M5" s="54"/>
      <c r="N5" s="44"/>
    </row>
    <row r="6" spans="1:14" x14ac:dyDescent="0.25">
      <c r="A6" s="38" t="s">
        <v>366</v>
      </c>
      <c r="B6" s="38" t="s">
        <v>386</v>
      </c>
      <c r="C6" s="35" t="s">
        <v>402</v>
      </c>
      <c r="D6" s="35">
        <v>1</v>
      </c>
      <c r="E6" s="59">
        <v>7.13</v>
      </c>
      <c r="F6" s="63">
        <v>12</v>
      </c>
      <c r="G6" s="45">
        <v>3.6</v>
      </c>
      <c r="H6" s="44">
        <v>1.51</v>
      </c>
      <c r="I6" s="63">
        <v>11</v>
      </c>
      <c r="J6" s="43">
        <v>3.4</v>
      </c>
      <c r="K6" s="44">
        <v>1.36</v>
      </c>
      <c r="L6" s="63">
        <v>11</v>
      </c>
      <c r="M6" s="45">
        <v>3.5</v>
      </c>
      <c r="N6" s="44">
        <v>1.1299999999999999</v>
      </c>
    </row>
    <row r="7" spans="1:14" x14ac:dyDescent="0.25">
      <c r="A7" s="38" t="s">
        <v>366</v>
      </c>
      <c r="B7" s="38" t="s">
        <v>386</v>
      </c>
      <c r="C7" s="35" t="s">
        <v>402</v>
      </c>
      <c r="D7" s="35">
        <v>2</v>
      </c>
      <c r="E7" s="59">
        <f>G7+M7</f>
        <v>7.05</v>
      </c>
      <c r="F7" s="63">
        <v>12</v>
      </c>
      <c r="G7" s="45">
        <v>3.5</v>
      </c>
      <c r="H7" s="44">
        <v>1.45</v>
      </c>
      <c r="I7" s="63">
        <v>11</v>
      </c>
      <c r="J7" s="43">
        <v>4.09</v>
      </c>
      <c r="K7" s="44">
        <v>1.22</v>
      </c>
      <c r="L7" s="63">
        <v>11</v>
      </c>
      <c r="M7" s="45">
        <v>3.55</v>
      </c>
      <c r="N7" s="44">
        <v>1.04</v>
      </c>
    </row>
    <row r="8" spans="1:14" x14ac:dyDescent="0.25">
      <c r="A8" s="38"/>
      <c r="B8" s="38"/>
      <c r="C8" s="35"/>
      <c r="D8" s="35"/>
      <c r="E8" s="59">
        <f>E7-E6</f>
        <v>-8.0000000000000071E-2</v>
      </c>
      <c r="F8" s="64">
        <f t="shared" ref="F8:N8" si="1">F7-F6</f>
        <v>0</v>
      </c>
      <c r="G8" s="54">
        <f t="shared" si="1"/>
        <v>-0.10000000000000009</v>
      </c>
      <c r="H8" s="54">
        <f t="shared" si="1"/>
        <v>-6.0000000000000053E-2</v>
      </c>
      <c r="I8" s="64">
        <f t="shared" si="1"/>
        <v>0</v>
      </c>
      <c r="J8" s="69">
        <f t="shared" si="1"/>
        <v>0.69</v>
      </c>
      <c r="K8" s="54">
        <f t="shared" si="1"/>
        <v>-0.14000000000000012</v>
      </c>
      <c r="L8" s="64">
        <f t="shared" si="1"/>
        <v>0</v>
      </c>
      <c r="M8" s="54">
        <f t="shared" si="1"/>
        <v>4.9999999999999822E-2</v>
      </c>
      <c r="N8" s="54">
        <f t="shared" si="1"/>
        <v>-8.9999999999999858E-2</v>
      </c>
    </row>
    <row r="9" spans="1:14" x14ac:dyDescent="0.25">
      <c r="A9" s="38"/>
      <c r="B9" s="38"/>
      <c r="C9" s="35"/>
      <c r="D9" s="35"/>
      <c r="E9" s="59"/>
      <c r="F9" s="63"/>
      <c r="G9" s="54"/>
      <c r="H9" s="54"/>
      <c r="I9" s="63"/>
      <c r="J9" s="54"/>
      <c r="K9" s="44"/>
      <c r="L9" s="63"/>
      <c r="M9" s="54"/>
      <c r="N9" s="44"/>
    </row>
    <row r="10" spans="1:14" x14ac:dyDescent="0.25">
      <c r="A10" s="38" t="s">
        <v>366</v>
      </c>
      <c r="B10" s="38" t="s">
        <v>376</v>
      </c>
      <c r="C10" s="35" t="s">
        <v>412</v>
      </c>
      <c r="D10" s="35">
        <v>1</v>
      </c>
      <c r="E10" s="59">
        <v>6.65</v>
      </c>
      <c r="F10" s="63">
        <v>10</v>
      </c>
      <c r="G10" s="45">
        <v>3.9</v>
      </c>
      <c r="H10" s="46">
        <v>1.2</v>
      </c>
      <c r="I10" s="63">
        <v>9</v>
      </c>
      <c r="J10" s="43">
        <v>3.8</v>
      </c>
      <c r="K10" s="44">
        <v>1.0900000000000001</v>
      </c>
      <c r="L10" s="63">
        <v>8</v>
      </c>
      <c r="M10" s="45">
        <v>2.8</v>
      </c>
      <c r="N10" s="44">
        <v>0.71</v>
      </c>
    </row>
    <row r="11" spans="1:14" ht="15" customHeight="1" x14ac:dyDescent="0.25">
      <c r="A11" s="38" t="s">
        <v>366</v>
      </c>
      <c r="B11" s="38" t="s">
        <v>376</v>
      </c>
      <c r="C11" s="35" t="s">
        <v>412</v>
      </c>
      <c r="D11" s="35">
        <v>2</v>
      </c>
      <c r="E11" s="59">
        <f>G11+M11</f>
        <v>6.58</v>
      </c>
      <c r="F11" s="63">
        <v>12</v>
      </c>
      <c r="G11" s="45">
        <v>3.75</v>
      </c>
      <c r="H11" s="46">
        <v>0.75</v>
      </c>
      <c r="I11" s="63">
        <v>11</v>
      </c>
      <c r="J11" s="43">
        <v>3.09</v>
      </c>
      <c r="K11" s="44">
        <v>0.83</v>
      </c>
      <c r="L11" s="63">
        <v>11</v>
      </c>
      <c r="M11" s="45">
        <v>2.83</v>
      </c>
      <c r="N11" s="44">
        <v>0.39</v>
      </c>
    </row>
    <row r="12" spans="1:14" x14ac:dyDescent="0.25">
      <c r="A12" s="38"/>
      <c r="B12" s="38"/>
      <c r="C12" s="35"/>
      <c r="D12" s="35"/>
      <c r="E12" s="59">
        <f>E11-E10</f>
        <v>-7.0000000000000284E-2</v>
      </c>
      <c r="F12" s="64">
        <f t="shared" ref="F12:N12" si="2">F11-F10</f>
        <v>2</v>
      </c>
      <c r="G12" s="54">
        <f t="shared" si="2"/>
        <v>-0.14999999999999991</v>
      </c>
      <c r="H12" s="54">
        <f t="shared" si="2"/>
        <v>-0.44999999999999996</v>
      </c>
      <c r="I12" s="64">
        <f t="shared" si="2"/>
        <v>2</v>
      </c>
      <c r="J12" s="53">
        <f t="shared" si="2"/>
        <v>-0.71</v>
      </c>
      <c r="K12" s="54">
        <f t="shared" si="2"/>
        <v>-0.26000000000000012</v>
      </c>
      <c r="L12" s="64">
        <f t="shared" si="2"/>
        <v>3</v>
      </c>
      <c r="M12" s="54">
        <f t="shared" si="2"/>
        <v>3.0000000000000249E-2</v>
      </c>
      <c r="N12" s="54">
        <f t="shared" si="2"/>
        <v>-0.31999999999999995</v>
      </c>
    </row>
    <row r="13" spans="1:14" x14ac:dyDescent="0.25">
      <c r="A13" s="38"/>
      <c r="B13" s="38"/>
      <c r="C13" s="35"/>
      <c r="D13" s="35"/>
      <c r="E13" s="59"/>
      <c r="F13" s="63"/>
      <c r="G13" s="54"/>
      <c r="H13" s="54"/>
      <c r="I13" s="63"/>
      <c r="J13" s="54"/>
      <c r="K13" s="44"/>
      <c r="L13" s="63"/>
      <c r="M13" s="54"/>
      <c r="N13" s="44"/>
    </row>
    <row r="14" spans="1:14" x14ac:dyDescent="0.25">
      <c r="A14" s="38" t="s">
        <v>392</v>
      </c>
      <c r="B14" s="38" t="s">
        <v>403</v>
      </c>
      <c r="C14" s="35" t="s">
        <v>421</v>
      </c>
      <c r="D14" s="35">
        <v>1</v>
      </c>
      <c r="E14" s="59">
        <v>6.38</v>
      </c>
      <c r="F14" s="63">
        <v>8</v>
      </c>
      <c r="G14" s="45">
        <v>3.3</v>
      </c>
      <c r="H14" s="46">
        <v>1.28</v>
      </c>
      <c r="I14" s="63">
        <v>8</v>
      </c>
      <c r="J14" s="43">
        <v>2.8</v>
      </c>
      <c r="K14" s="44">
        <v>1.04</v>
      </c>
      <c r="L14" s="63">
        <v>8</v>
      </c>
      <c r="M14" s="45">
        <v>3.1</v>
      </c>
      <c r="N14" s="44">
        <v>1.36</v>
      </c>
    </row>
    <row r="15" spans="1:14" x14ac:dyDescent="0.25">
      <c r="A15" s="38" t="s">
        <v>392</v>
      </c>
      <c r="B15" s="38" t="s">
        <v>403</v>
      </c>
      <c r="C15" s="35" t="s">
        <v>421</v>
      </c>
      <c r="D15" s="35">
        <v>2</v>
      </c>
      <c r="E15" s="59">
        <f>G15+M15</f>
        <v>6.29</v>
      </c>
      <c r="F15" s="63">
        <v>11</v>
      </c>
      <c r="G15" s="45">
        <v>3.09</v>
      </c>
      <c r="H15" s="46">
        <v>1.22</v>
      </c>
      <c r="I15" s="63">
        <v>10</v>
      </c>
      <c r="J15" s="43">
        <v>2.5</v>
      </c>
      <c r="K15" s="44">
        <v>1.08</v>
      </c>
      <c r="L15" s="63">
        <v>10</v>
      </c>
      <c r="M15" s="45">
        <v>3.2</v>
      </c>
      <c r="N15" s="44">
        <v>1.03</v>
      </c>
    </row>
    <row r="16" spans="1:14" x14ac:dyDescent="0.25">
      <c r="A16" s="38"/>
      <c r="B16" s="38"/>
      <c r="C16" s="35"/>
      <c r="D16" s="35"/>
      <c r="E16" s="59">
        <f>E15-E14</f>
        <v>-8.9999999999999858E-2</v>
      </c>
      <c r="F16" s="64">
        <f t="shared" ref="F16:N16" si="3">F15-F14</f>
        <v>3</v>
      </c>
      <c r="G16" s="54">
        <f t="shared" si="3"/>
        <v>-0.20999999999999996</v>
      </c>
      <c r="H16" s="54">
        <f t="shared" si="3"/>
        <v>-6.0000000000000053E-2</v>
      </c>
      <c r="I16" s="64">
        <f t="shared" si="3"/>
        <v>2</v>
      </c>
      <c r="J16" s="54">
        <f t="shared" si="3"/>
        <v>-0.29999999999999982</v>
      </c>
      <c r="K16" s="54">
        <f t="shared" si="3"/>
        <v>4.0000000000000036E-2</v>
      </c>
      <c r="L16" s="64">
        <f t="shared" si="3"/>
        <v>2</v>
      </c>
      <c r="M16" s="54">
        <f t="shared" si="3"/>
        <v>0.10000000000000009</v>
      </c>
      <c r="N16" s="54">
        <f t="shared" si="3"/>
        <v>-0.33000000000000007</v>
      </c>
    </row>
    <row r="17" spans="1:14" x14ac:dyDescent="0.25">
      <c r="A17" s="38"/>
      <c r="B17" s="38"/>
      <c r="C17" s="35"/>
      <c r="D17" s="35"/>
      <c r="E17" s="59"/>
      <c r="F17" s="63"/>
      <c r="G17" s="54"/>
      <c r="H17" s="54"/>
      <c r="I17" s="63"/>
      <c r="J17" s="54"/>
      <c r="K17" s="44"/>
      <c r="L17" s="63"/>
      <c r="M17" s="54"/>
      <c r="N17" s="44"/>
    </row>
    <row r="18" spans="1:14" x14ac:dyDescent="0.25">
      <c r="A18" s="38" t="s">
        <v>366</v>
      </c>
      <c r="B18" s="38" t="s">
        <v>378</v>
      </c>
      <c r="C18" s="35" t="s">
        <v>424</v>
      </c>
      <c r="D18" s="35">
        <v>1</v>
      </c>
      <c r="E18" s="59">
        <v>6.3</v>
      </c>
      <c r="F18" s="63">
        <v>12</v>
      </c>
      <c r="G18" s="45">
        <v>3</v>
      </c>
      <c r="H18" s="46">
        <v>1.28</v>
      </c>
      <c r="I18" s="63">
        <v>10</v>
      </c>
      <c r="J18" s="43">
        <v>3.5</v>
      </c>
      <c r="K18" s="44">
        <v>1.27</v>
      </c>
      <c r="L18" s="63">
        <v>10</v>
      </c>
      <c r="M18" s="45">
        <v>3.3</v>
      </c>
      <c r="N18" s="44">
        <v>1.34</v>
      </c>
    </row>
    <row r="19" spans="1:14" x14ac:dyDescent="0.25">
      <c r="A19" s="38" t="s">
        <v>366</v>
      </c>
      <c r="B19" s="38" t="s">
        <v>378</v>
      </c>
      <c r="C19" s="35" t="s">
        <v>424</v>
      </c>
      <c r="D19" s="35">
        <v>2</v>
      </c>
      <c r="E19" s="59">
        <f>G19+M19</f>
        <v>6.1899999999999995</v>
      </c>
      <c r="F19" s="63">
        <v>12</v>
      </c>
      <c r="G19" s="45">
        <v>2.92</v>
      </c>
      <c r="H19" s="46">
        <v>1.08</v>
      </c>
      <c r="I19" s="63">
        <v>11</v>
      </c>
      <c r="J19" s="43">
        <v>3</v>
      </c>
      <c r="K19" s="44">
        <v>1.18</v>
      </c>
      <c r="L19" s="63">
        <v>11</v>
      </c>
      <c r="M19" s="45">
        <v>3.27</v>
      </c>
      <c r="N19" s="44">
        <v>0.79</v>
      </c>
    </row>
    <row r="20" spans="1:14" x14ac:dyDescent="0.25">
      <c r="A20" s="38"/>
      <c r="B20" s="38"/>
      <c r="C20" s="35"/>
      <c r="D20" s="35"/>
      <c r="E20" s="59">
        <f>E19-E18</f>
        <v>-0.11000000000000032</v>
      </c>
      <c r="F20" s="64">
        <f t="shared" ref="F20:N20" si="4">F19-F18</f>
        <v>0</v>
      </c>
      <c r="G20" s="54">
        <f t="shared" si="4"/>
        <v>-8.0000000000000071E-2</v>
      </c>
      <c r="H20" s="54">
        <f t="shared" si="4"/>
        <v>-0.19999999999999996</v>
      </c>
      <c r="I20" s="64">
        <f t="shared" si="4"/>
        <v>1</v>
      </c>
      <c r="J20" s="54">
        <f t="shared" si="4"/>
        <v>-0.5</v>
      </c>
      <c r="K20" s="54">
        <f t="shared" si="4"/>
        <v>-9.000000000000008E-2</v>
      </c>
      <c r="L20" s="64">
        <f t="shared" si="4"/>
        <v>1</v>
      </c>
      <c r="M20" s="54">
        <f t="shared" si="4"/>
        <v>-2.9999999999999805E-2</v>
      </c>
      <c r="N20" s="54">
        <f t="shared" si="4"/>
        <v>-0.55000000000000004</v>
      </c>
    </row>
    <row r="21" spans="1:14" x14ac:dyDescent="0.25">
      <c r="A21" s="38"/>
      <c r="B21" s="38"/>
      <c r="C21" s="35"/>
      <c r="D21" s="35"/>
      <c r="E21" s="59"/>
      <c r="F21" s="63"/>
      <c r="G21" s="54"/>
      <c r="H21" s="54"/>
      <c r="I21" s="63"/>
      <c r="J21" s="54"/>
      <c r="K21" s="44"/>
      <c r="L21" s="63"/>
      <c r="M21" s="54"/>
      <c r="N21" s="44"/>
    </row>
    <row r="22" spans="1:14" x14ac:dyDescent="0.25">
      <c r="A22" s="38" t="s">
        <v>392</v>
      </c>
      <c r="B22" s="38" t="s">
        <v>417</v>
      </c>
      <c r="C22" s="35" t="s">
        <v>427</v>
      </c>
      <c r="D22" s="35">
        <v>1</v>
      </c>
      <c r="E22" s="59">
        <v>6.25</v>
      </c>
      <c r="F22" s="63">
        <v>9</v>
      </c>
      <c r="G22" s="45">
        <v>3.1</v>
      </c>
      <c r="H22" s="46">
        <v>1.27</v>
      </c>
      <c r="I22" s="63">
        <v>7</v>
      </c>
      <c r="J22" s="43">
        <v>3.4</v>
      </c>
      <c r="K22" s="44">
        <v>1.4</v>
      </c>
      <c r="L22" s="63">
        <v>7</v>
      </c>
      <c r="M22" s="45">
        <v>3.1</v>
      </c>
      <c r="N22" s="44">
        <v>0.69</v>
      </c>
    </row>
    <row r="23" spans="1:14" x14ac:dyDescent="0.25">
      <c r="A23" s="38" t="s">
        <v>392</v>
      </c>
      <c r="B23" s="38" t="s">
        <v>417</v>
      </c>
      <c r="C23" s="35" t="s">
        <v>427</v>
      </c>
      <c r="D23" s="35">
        <v>2</v>
      </c>
      <c r="E23" s="59">
        <f>G23+M23</f>
        <v>7.17</v>
      </c>
      <c r="F23" s="63">
        <v>11</v>
      </c>
      <c r="G23" s="45">
        <v>3.27</v>
      </c>
      <c r="H23" s="46">
        <v>1</v>
      </c>
      <c r="I23" s="63">
        <v>10</v>
      </c>
      <c r="J23" s="43">
        <v>3.9</v>
      </c>
      <c r="K23" s="44">
        <v>1.1000000000000001</v>
      </c>
      <c r="L23" s="63">
        <v>10</v>
      </c>
      <c r="M23" s="45">
        <v>3.9</v>
      </c>
      <c r="N23" s="44">
        <v>0.56999999999999995</v>
      </c>
    </row>
    <row r="24" spans="1:14" x14ac:dyDescent="0.25">
      <c r="A24" s="38"/>
      <c r="B24" s="38"/>
      <c r="C24" s="35"/>
      <c r="D24" s="35"/>
      <c r="E24" s="68">
        <f>E23-E22</f>
        <v>0.91999999999999993</v>
      </c>
      <c r="F24" s="64">
        <f t="shared" ref="F24:N24" si="5">F23-F22</f>
        <v>2</v>
      </c>
      <c r="G24" s="54">
        <f t="shared" si="5"/>
        <v>0.16999999999999993</v>
      </c>
      <c r="H24" s="54">
        <f t="shared" si="5"/>
        <v>-0.27</v>
      </c>
      <c r="I24" s="64">
        <f t="shared" si="5"/>
        <v>3</v>
      </c>
      <c r="J24" s="69">
        <f t="shared" si="5"/>
        <v>0.5</v>
      </c>
      <c r="K24" s="54">
        <f t="shared" si="5"/>
        <v>-0.29999999999999982</v>
      </c>
      <c r="L24" s="64">
        <f t="shared" si="5"/>
        <v>3</v>
      </c>
      <c r="M24" s="69">
        <f t="shared" si="5"/>
        <v>0.79999999999999982</v>
      </c>
      <c r="N24" s="54">
        <f t="shared" si="5"/>
        <v>-0.12</v>
      </c>
    </row>
    <row r="25" spans="1:14" x14ac:dyDescent="0.25">
      <c r="A25" s="38"/>
      <c r="B25" s="38"/>
      <c r="C25" s="35"/>
      <c r="D25" s="35"/>
      <c r="E25" s="59"/>
      <c r="F25" s="63"/>
      <c r="G25" s="54"/>
      <c r="H25" s="54"/>
      <c r="I25" s="63"/>
      <c r="J25" s="54"/>
      <c r="K25" s="44"/>
      <c r="L25" s="63"/>
      <c r="M25" s="54"/>
      <c r="N25" s="44"/>
    </row>
    <row r="26" spans="1:14" x14ac:dyDescent="0.25">
      <c r="A26" s="38" t="s">
        <v>392</v>
      </c>
      <c r="B26" s="38" t="s">
        <v>403</v>
      </c>
      <c r="C26" s="35" t="s">
        <v>429</v>
      </c>
      <c r="D26" s="35">
        <v>1</v>
      </c>
      <c r="E26" s="59">
        <v>6.18</v>
      </c>
      <c r="F26" s="63">
        <v>10</v>
      </c>
      <c r="G26" s="45">
        <v>3.3</v>
      </c>
      <c r="H26" s="46">
        <v>1.25</v>
      </c>
      <c r="I26" s="63">
        <v>8</v>
      </c>
      <c r="J26" s="43">
        <v>4.5</v>
      </c>
      <c r="K26" s="44">
        <v>0.76</v>
      </c>
      <c r="L26" s="63">
        <v>8</v>
      </c>
      <c r="M26" s="45">
        <v>2.9</v>
      </c>
      <c r="N26" s="44">
        <v>1.25</v>
      </c>
    </row>
    <row r="27" spans="1:14" x14ac:dyDescent="0.25">
      <c r="A27" s="38" t="s">
        <v>392</v>
      </c>
      <c r="B27" s="38" t="s">
        <v>403</v>
      </c>
      <c r="C27" s="35" t="s">
        <v>429</v>
      </c>
      <c r="D27" s="35">
        <v>2</v>
      </c>
      <c r="E27" s="59">
        <f>G27+M27</f>
        <v>5.5</v>
      </c>
      <c r="F27" s="63">
        <v>11</v>
      </c>
      <c r="G27" s="45">
        <v>2.6</v>
      </c>
      <c r="H27" s="46">
        <v>1.1200000000000001</v>
      </c>
      <c r="I27" s="63">
        <v>10</v>
      </c>
      <c r="J27" s="43">
        <v>3.4</v>
      </c>
      <c r="K27" s="44">
        <v>1.26</v>
      </c>
      <c r="L27" s="63">
        <v>10</v>
      </c>
      <c r="M27" s="45">
        <v>2.9</v>
      </c>
      <c r="N27" s="44">
        <v>0.88</v>
      </c>
    </row>
    <row r="28" spans="1:14" x14ac:dyDescent="0.25">
      <c r="A28" s="38"/>
      <c r="B28" s="38"/>
      <c r="C28" s="35"/>
      <c r="D28" s="35"/>
      <c r="E28" s="59">
        <f>E27-E26</f>
        <v>-0.67999999999999972</v>
      </c>
      <c r="F28" s="64">
        <f t="shared" ref="F28:N28" si="6">F27-F26</f>
        <v>1</v>
      </c>
      <c r="G28" s="53">
        <f t="shared" si="6"/>
        <v>-0.69999999999999973</v>
      </c>
      <c r="H28" s="54">
        <f t="shared" si="6"/>
        <v>-0.12999999999999989</v>
      </c>
      <c r="I28" s="64">
        <f t="shared" si="6"/>
        <v>2</v>
      </c>
      <c r="J28" s="53">
        <f t="shared" si="6"/>
        <v>-1.1000000000000001</v>
      </c>
      <c r="K28" s="54">
        <f t="shared" si="6"/>
        <v>0.5</v>
      </c>
      <c r="L28" s="64">
        <f t="shared" si="6"/>
        <v>2</v>
      </c>
      <c r="M28" s="54">
        <f t="shared" si="6"/>
        <v>0</v>
      </c>
      <c r="N28" s="54">
        <f t="shared" si="6"/>
        <v>-0.37</v>
      </c>
    </row>
    <row r="29" spans="1:14" x14ac:dyDescent="0.25">
      <c r="A29" s="38"/>
      <c r="B29" s="38"/>
      <c r="C29" s="35"/>
      <c r="D29" s="35"/>
      <c r="E29" s="59"/>
      <c r="F29" s="63"/>
      <c r="G29" s="54"/>
      <c r="H29" s="54"/>
      <c r="I29" s="63"/>
      <c r="J29" s="54"/>
      <c r="K29" s="44"/>
      <c r="L29" s="63"/>
      <c r="M29" s="54"/>
      <c r="N29" s="44"/>
    </row>
    <row r="30" spans="1:14" x14ac:dyDescent="0.25">
      <c r="A30" s="38" t="s">
        <v>366</v>
      </c>
      <c r="B30" s="38" t="s">
        <v>367</v>
      </c>
      <c r="C30" s="35" t="s">
        <v>430</v>
      </c>
      <c r="D30" s="35">
        <v>1</v>
      </c>
      <c r="E30" s="59">
        <v>6.13</v>
      </c>
      <c r="F30" s="63">
        <v>10</v>
      </c>
      <c r="G30" s="43">
        <v>2.8</v>
      </c>
      <c r="H30" s="44">
        <v>1.55</v>
      </c>
      <c r="I30" s="63">
        <v>10</v>
      </c>
      <c r="J30" s="43">
        <v>2.2000000000000002</v>
      </c>
      <c r="K30" s="44">
        <v>1.32</v>
      </c>
      <c r="L30" s="63">
        <v>9</v>
      </c>
      <c r="M30" s="45">
        <v>3.3</v>
      </c>
      <c r="N30" s="44">
        <v>1.32</v>
      </c>
    </row>
    <row r="31" spans="1:14" x14ac:dyDescent="0.25">
      <c r="A31" s="38" t="s">
        <v>366</v>
      </c>
      <c r="B31" s="38" t="s">
        <v>367</v>
      </c>
      <c r="C31" s="35" t="s">
        <v>430</v>
      </c>
      <c r="D31" s="35">
        <v>2</v>
      </c>
      <c r="E31" s="59">
        <f>G31+M31</f>
        <v>5.77</v>
      </c>
      <c r="F31" s="63">
        <v>12</v>
      </c>
      <c r="G31" s="43">
        <v>2.67</v>
      </c>
      <c r="H31" s="44">
        <v>0.98</v>
      </c>
      <c r="I31" s="63">
        <v>11</v>
      </c>
      <c r="J31" s="43">
        <v>2.4500000000000002</v>
      </c>
      <c r="K31" s="44">
        <v>1.29</v>
      </c>
      <c r="L31" s="63">
        <v>10</v>
      </c>
      <c r="M31" s="45">
        <v>3.1</v>
      </c>
      <c r="N31" s="44">
        <v>1.1000000000000001</v>
      </c>
    </row>
    <row r="32" spans="1:14" x14ac:dyDescent="0.25">
      <c r="A32" s="38"/>
      <c r="B32" s="38"/>
      <c r="C32" s="35"/>
      <c r="D32" s="35"/>
      <c r="E32" s="59">
        <f>E31-E30</f>
        <v>-0.36000000000000032</v>
      </c>
      <c r="F32" s="64">
        <f t="shared" ref="F32:N32" si="7">F31-F30</f>
        <v>2</v>
      </c>
      <c r="G32" s="54">
        <f t="shared" si="7"/>
        <v>-0.12999999999999989</v>
      </c>
      <c r="H32" s="54">
        <f t="shared" si="7"/>
        <v>-0.57000000000000006</v>
      </c>
      <c r="I32" s="64">
        <f t="shared" si="7"/>
        <v>1</v>
      </c>
      <c r="J32" s="54">
        <f t="shared" si="7"/>
        <v>0.25</v>
      </c>
      <c r="K32" s="54">
        <f t="shared" si="7"/>
        <v>-3.0000000000000027E-2</v>
      </c>
      <c r="L32" s="64">
        <f t="shared" si="7"/>
        <v>1</v>
      </c>
      <c r="M32" s="54">
        <f t="shared" si="7"/>
        <v>-0.19999999999999973</v>
      </c>
      <c r="N32" s="54">
        <f t="shared" si="7"/>
        <v>-0.21999999999999997</v>
      </c>
    </row>
    <row r="33" spans="1:14" x14ac:dyDescent="0.25">
      <c r="A33" s="38"/>
      <c r="B33" s="38"/>
      <c r="C33" s="35"/>
      <c r="D33" s="35"/>
      <c r="E33" s="59"/>
      <c r="F33" s="63"/>
      <c r="G33" s="54"/>
      <c r="H33" s="54"/>
      <c r="I33" s="63"/>
      <c r="J33" s="54"/>
      <c r="K33" s="44"/>
      <c r="L33" s="63"/>
      <c r="M33" s="54"/>
      <c r="N33" s="44"/>
    </row>
    <row r="34" spans="1:14" x14ac:dyDescent="0.25">
      <c r="A34" s="38" t="s">
        <v>392</v>
      </c>
      <c r="B34" s="38" t="s">
        <v>432</v>
      </c>
      <c r="C34" s="35" t="s">
        <v>433</v>
      </c>
      <c r="D34" s="35">
        <v>1</v>
      </c>
      <c r="E34" s="59">
        <v>6</v>
      </c>
      <c r="F34" s="63">
        <v>8</v>
      </c>
      <c r="G34" s="45">
        <v>3</v>
      </c>
      <c r="H34" s="46">
        <v>1.07</v>
      </c>
      <c r="I34" s="63">
        <v>6</v>
      </c>
      <c r="J34" s="43">
        <v>4.2</v>
      </c>
      <c r="K34" s="44">
        <v>1.33</v>
      </c>
      <c r="L34" s="63">
        <v>6</v>
      </c>
      <c r="M34" s="45">
        <v>3</v>
      </c>
      <c r="N34" s="44">
        <v>0.63</v>
      </c>
    </row>
    <row r="35" spans="1:14" x14ac:dyDescent="0.25">
      <c r="A35" s="38" t="s">
        <v>392</v>
      </c>
      <c r="B35" s="38" t="s">
        <v>432</v>
      </c>
      <c r="C35" s="35" t="s">
        <v>433</v>
      </c>
      <c r="D35" s="35">
        <v>2</v>
      </c>
      <c r="E35" s="59">
        <f>G35+M35</f>
        <v>7.22</v>
      </c>
      <c r="F35" s="63">
        <v>11</v>
      </c>
      <c r="G35" s="45">
        <v>3.67</v>
      </c>
      <c r="H35" s="46">
        <v>1.1499999999999999</v>
      </c>
      <c r="I35" s="63">
        <v>10</v>
      </c>
      <c r="J35" s="43">
        <v>3.91</v>
      </c>
      <c r="K35" s="44">
        <v>1.1499999999999999</v>
      </c>
      <c r="L35" s="63">
        <v>10</v>
      </c>
      <c r="M35" s="45">
        <v>3.55</v>
      </c>
      <c r="N35" s="44">
        <v>1.1299999999999999</v>
      </c>
    </row>
    <row r="36" spans="1:14" x14ac:dyDescent="0.25">
      <c r="A36" s="38"/>
      <c r="B36" s="38"/>
      <c r="C36" s="35"/>
      <c r="D36" s="35"/>
      <c r="E36" s="68">
        <f>E35-E34</f>
        <v>1.2199999999999998</v>
      </c>
      <c r="F36" s="64">
        <f t="shared" ref="F36:N36" si="8">F35-F34</f>
        <v>3</v>
      </c>
      <c r="G36" s="69">
        <f t="shared" si="8"/>
        <v>0.66999999999999993</v>
      </c>
      <c r="H36" s="54">
        <f t="shared" si="8"/>
        <v>7.9999999999999849E-2</v>
      </c>
      <c r="I36" s="64">
        <f t="shared" si="8"/>
        <v>4</v>
      </c>
      <c r="J36" s="54">
        <f t="shared" si="8"/>
        <v>-0.29000000000000004</v>
      </c>
      <c r="K36" s="54">
        <f t="shared" si="8"/>
        <v>-0.18000000000000016</v>
      </c>
      <c r="L36" s="64">
        <f t="shared" si="8"/>
        <v>4</v>
      </c>
      <c r="M36" s="69">
        <f t="shared" si="8"/>
        <v>0.54999999999999982</v>
      </c>
      <c r="N36" s="54">
        <f t="shared" si="8"/>
        <v>0.49999999999999989</v>
      </c>
    </row>
    <row r="37" spans="1:14" x14ac:dyDescent="0.25">
      <c r="A37" s="38"/>
      <c r="B37" s="38"/>
      <c r="C37" s="35"/>
      <c r="D37" s="35"/>
      <c r="E37" s="59"/>
      <c r="F37" s="63"/>
      <c r="G37" s="54"/>
      <c r="H37" s="54"/>
      <c r="I37" s="63"/>
      <c r="J37" s="54"/>
      <c r="K37" s="44"/>
      <c r="L37" s="63"/>
      <c r="M37" s="54"/>
      <c r="N37" s="44"/>
    </row>
    <row r="38" spans="1:14" x14ac:dyDescent="0.25">
      <c r="A38" s="38" t="s">
        <v>366</v>
      </c>
      <c r="B38" s="38" t="s">
        <v>383</v>
      </c>
      <c r="C38" s="35" t="s">
        <v>435</v>
      </c>
      <c r="D38" s="35">
        <v>1</v>
      </c>
      <c r="E38" s="59">
        <v>5.86</v>
      </c>
      <c r="F38" s="63">
        <v>11</v>
      </c>
      <c r="G38" s="45">
        <v>3.4</v>
      </c>
      <c r="H38" s="46">
        <v>1.21</v>
      </c>
      <c r="I38" s="63">
        <v>10</v>
      </c>
      <c r="J38" s="43">
        <v>2.5</v>
      </c>
      <c r="K38" s="44">
        <v>1.08</v>
      </c>
      <c r="L38" s="63">
        <v>10</v>
      </c>
      <c r="M38" s="43">
        <v>2.5</v>
      </c>
      <c r="N38" s="44">
        <v>0.71</v>
      </c>
    </row>
    <row r="39" spans="1:14" x14ac:dyDescent="0.25">
      <c r="A39" s="38" t="s">
        <v>366</v>
      </c>
      <c r="B39" s="38" t="s">
        <v>383</v>
      </c>
      <c r="C39" s="35" t="s">
        <v>435</v>
      </c>
      <c r="D39" s="35">
        <v>2</v>
      </c>
      <c r="E39" s="59">
        <f>G39+M39</f>
        <v>5.53</v>
      </c>
      <c r="F39" s="63">
        <v>12</v>
      </c>
      <c r="G39" s="45">
        <v>3.08</v>
      </c>
      <c r="H39" s="46">
        <v>1</v>
      </c>
      <c r="I39" s="63">
        <v>11</v>
      </c>
      <c r="J39" s="43">
        <v>2.4500000000000002</v>
      </c>
      <c r="K39" s="44">
        <v>1.21</v>
      </c>
      <c r="L39" s="63">
        <v>11</v>
      </c>
      <c r="M39" s="43">
        <v>2.4500000000000002</v>
      </c>
      <c r="N39" s="44">
        <v>1.21</v>
      </c>
    </row>
    <row r="40" spans="1:14" x14ac:dyDescent="0.25">
      <c r="A40" s="38"/>
      <c r="B40" s="38"/>
      <c r="C40" s="35"/>
      <c r="D40" s="35"/>
      <c r="E40" s="59">
        <f>E39-E38</f>
        <v>-0.33000000000000007</v>
      </c>
      <c r="F40" s="64">
        <f t="shared" ref="F40:N40" si="9">F39-F38</f>
        <v>1</v>
      </c>
      <c r="G40" s="54">
        <f t="shared" si="9"/>
        <v>-0.31999999999999984</v>
      </c>
      <c r="H40" s="54">
        <f t="shared" si="9"/>
        <v>-0.20999999999999996</v>
      </c>
      <c r="I40" s="64">
        <f t="shared" si="9"/>
        <v>1</v>
      </c>
      <c r="J40" s="54">
        <f t="shared" si="9"/>
        <v>-4.9999999999999822E-2</v>
      </c>
      <c r="K40" s="54">
        <f t="shared" si="9"/>
        <v>0.12999999999999989</v>
      </c>
      <c r="L40" s="64">
        <f t="shared" si="9"/>
        <v>1</v>
      </c>
      <c r="M40" s="54">
        <f t="shared" si="9"/>
        <v>-4.9999999999999822E-2</v>
      </c>
      <c r="N40" s="54">
        <f t="shared" si="9"/>
        <v>0.5</v>
      </c>
    </row>
    <row r="41" spans="1:14" x14ac:dyDescent="0.25">
      <c r="A41" s="38"/>
      <c r="B41" s="38"/>
      <c r="C41" s="35"/>
      <c r="D41" s="35"/>
      <c r="E41" s="59"/>
      <c r="F41" s="63"/>
      <c r="G41" s="54"/>
      <c r="H41" s="54"/>
      <c r="I41" s="63"/>
      <c r="J41" s="54"/>
      <c r="K41" s="44"/>
      <c r="L41" s="63"/>
      <c r="M41" s="54"/>
      <c r="N41" s="44"/>
    </row>
    <row r="42" spans="1:14" x14ac:dyDescent="0.25">
      <c r="A42" s="38" t="s">
        <v>392</v>
      </c>
      <c r="B42" s="38" t="s">
        <v>403</v>
      </c>
      <c r="C42" s="35" t="s">
        <v>438</v>
      </c>
      <c r="D42" s="35">
        <v>1</v>
      </c>
      <c r="E42" s="59">
        <v>5.81</v>
      </c>
      <c r="F42" s="63">
        <v>9</v>
      </c>
      <c r="G42" s="43">
        <v>2.6</v>
      </c>
      <c r="H42" s="46">
        <v>1.24</v>
      </c>
      <c r="I42" s="63">
        <v>7</v>
      </c>
      <c r="J42" s="43">
        <v>3.9</v>
      </c>
      <c r="K42" s="44">
        <v>0.69</v>
      </c>
      <c r="L42" s="63">
        <v>8</v>
      </c>
      <c r="M42" s="45">
        <v>3.3</v>
      </c>
      <c r="N42" s="44">
        <v>1.1599999999999999</v>
      </c>
    </row>
    <row r="43" spans="1:14" x14ac:dyDescent="0.25">
      <c r="A43" s="38" t="s">
        <v>392</v>
      </c>
      <c r="B43" s="38" t="s">
        <v>403</v>
      </c>
      <c r="C43" s="35" t="s">
        <v>438</v>
      </c>
      <c r="D43" s="35">
        <v>2</v>
      </c>
      <c r="E43" s="59">
        <f>G43+M43</f>
        <v>5.5</v>
      </c>
      <c r="F43" s="63">
        <v>10</v>
      </c>
      <c r="G43" s="43">
        <v>2.5</v>
      </c>
      <c r="H43" s="46">
        <v>1.08</v>
      </c>
      <c r="I43" s="63">
        <v>10</v>
      </c>
      <c r="J43" s="43">
        <v>2.9</v>
      </c>
      <c r="K43" s="44">
        <v>1</v>
      </c>
      <c r="L43" s="63">
        <v>10</v>
      </c>
      <c r="M43" s="45">
        <v>3</v>
      </c>
      <c r="N43" s="44">
        <v>0.82</v>
      </c>
    </row>
    <row r="44" spans="1:14" x14ac:dyDescent="0.25">
      <c r="A44" s="38"/>
      <c r="B44" s="38"/>
      <c r="C44" s="35"/>
      <c r="D44" s="35"/>
      <c r="E44" s="59">
        <f>E43-E42</f>
        <v>-0.30999999999999961</v>
      </c>
      <c r="F44" s="64">
        <f t="shared" ref="F44:N44" si="10">F43-F42</f>
        <v>1</v>
      </c>
      <c r="G44" s="54">
        <f t="shared" si="10"/>
        <v>-0.10000000000000009</v>
      </c>
      <c r="H44" s="54">
        <f t="shared" si="10"/>
        <v>-0.15999999999999992</v>
      </c>
      <c r="I44" s="64">
        <f t="shared" si="10"/>
        <v>3</v>
      </c>
      <c r="J44" s="53">
        <f t="shared" si="10"/>
        <v>-1</v>
      </c>
      <c r="K44" s="54">
        <f t="shared" si="10"/>
        <v>0.31000000000000005</v>
      </c>
      <c r="L44" s="64">
        <f t="shared" si="10"/>
        <v>2</v>
      </c>
      <c r="M44" s="53">
        <f t="shared" si="10"/>
        <v>-0.29999999999999982</v>
      </c>
      <c r="N44" s="54">
        <f t="shared" si="10"/>
        <v>-0.33999999999999997</v>
      </c>
    </row>
    <row r="45" spans="1:14" x14ac:dyDescent="0.25">
      <c r="A45" s="38"/>
      <c r="B45" s="38"/>
      <c r="C45" s="35"/>
      <c r="D45" s="35"/>
      <c r="E45" s="59"/>
      <c r="F45" s="63"/>
      <c r="G45" s="54"/>
      <c r="H45" s="54"/>
      <c r="I45" s="63"/>
      <c r="J45" s="54"/>
      <c r="K45" s="44"/>
      <c r="L45" s="63"/>
      <c r="M45" s="54"/>
      <c r="N45" s="44"/>
    </row>
    <row r="46" spans="1:14" x14ac:dyDescent="0.25">
      <c r="A46" s="38" t="s">
        <v>392</v>
      </c>
      <c r="B46" s="38" t="s">
        <v>432</v>
      </c>
      <c r="C46" s="35" t="s">
        <v>446</v>
      </c>
      <c r="D46" s="35">
        <v>1</v>
      </c>
      <c r="E46" s="60">
        <v>5.43</v>
      </c>
      <c r="F46" s="63">
        <v>7</v>
      </c>
      <c r="G46" s="43">
        <v>2.4</v>
      </c>
      <c r="H46" s="46">
        <v>1.1299999999999999</v>
      </c>
      <c r="I46" s="63">
        <v>6</v>
      </c>
      <c r="J46" s="43">
        <v>2.8</v>
      </c>
      <c r="K46" s="44">
        <v>0.75</v>
      </c>
      <c r="L46" s="63">
        <v>6</v>
      </c>
      <c r="M46" s="45">
        <v>3</v>
      </c>
      <c r="N46" s="44">
        <v>0.89</v>
      </c>
    </row>
    <row r="47" spans="1:14" x14ac:dyDescent="0.25">
      <c r="A47" s="38" t="s">
        <v>392</v>
      </c>
      <c r="B47" s="38" t="s">
        <v>432</v>
      </c>
      <c r="C47" s="35" t="s">
        <v>446</v>
      </c>
      <c r="D47" s="35">
        <v>2</v>
      </c>
      <c r="E47" s="59">
        <f>G47+M47</f>
        <v>5.9</v>
      </c>
      <c r="F47" s="63">
        <v>10</v>
      </c>
      <c r="G47" s="43">
        <v>2.6</v>
      </c>
      <c r="H47" s="46">
        <v>1.07</v>
      </c>
      <c r="I47" s="63">
        <v>10</v>
      </c>
      <c r="J47" s="43">
        <v>2.6</v>
      </c>
      <c r="K47" s="44">
        <v>0.84</v>
      </c>
      <c r="L47" s="63">
        <v>10</v>
      </c>
      <c r="M47" s="45">
        <v>3.3</v>
      </c>
      <c r="N47" s="44">
        <v>0.82</v>
      </c>
    </row>
    <row r="48" spans="1:14" x14ac:dyDescent="0.25">
      <c r="A48" s="38"/>
      <c r="B48" s="38"/>
      <c r="C48" s="35"/>
      <c r="D48" s="35"/>
      <c r="E48" s="59">
        <f>E47-E46</f>
        <v>0.47000000000000064</v>
      </c>
      <c r="F48" s="64">
        <f t="shared" ref="F48:N48" si="11">F47-F46</f>
        <v>3</v>
      </c>
      <c r="G48" s="54">
        <f t="shared" si="11"/>
        <v>0.20000000000000018</v>
      </c>
      <c r="H48" s="54">
        <f t="shared" si="11"/>
        <v>-5.9999999999999831E-2</v>
      </c>
      <c r="I48" s="64">
        <f t="shared" si="11"/>
        <v>4</v>
      </c>
      <c r="J48" s="54">
        <f t="shared" si="11"/>
        <v>-0.19999999999999973</v>
      </c>
      <c r="K48" s="54">
        <f t="shared" si="11"/>
        <v>8.9999999999999969E-2</v>
      </c>
      <c r="L48" s="64">
        <f t="shared" si="11"/>
        <v>4</v>
      </c>
      <c r="M48" s="54">
        <f t="shared" si="11"/>
        <v>0.29999999999999982</v>
      </c>
      <c r="N48" s="54">
        <f t="shared" si="11"/>
        <v>-7.0000000000000062E-2</v>
      </c>
    </row>
    <row r="49" spans="1:14" x14ac:dyDescent="0.25">
      <c r="A49" s="38"/>
      <c r="B49" s="38"/>
      <c r="C49" s="35"/>
      <c r="D49" s="35"/>
      <c r="E49" s="59"/>
      <c r="F49" s="63"/>
      <c r="G49" s="54"/>
      <c r="H49" s="54"/>
      <c r="I49" s="63"/>
      <c r="J49" s="54"/>
      <c r="K49" s="44"/>
      <c r="L49" s="63"/>
      <c r="M49" s="54"/>
      <c r="N49" s="44"/>
    </row>
    <row r="50" spans="1:14" x14ac:dyDescent="0.25">
      <c r="A50" s="38" t="s">
        <v>392</v>
      </c>
      <c r="B50" s="38" t="s">
        <v>403</v>
      </c>
      <c r="C50" s="35" t="s">
        <v>447</v>
      </c>
      <c r="D50" s="35">
        <v>1</v>
      </c>
      <c r="E50" s="60">
        <v>5.39</v>
      </c>
      <c r="F50" s="63">
        <v>9</v>
      </c>
      <c r="G50" s="45">
        <v>2.9</v>
      </c>
      <c r="H50" s="46">
        <v>1.27</v>
      </c>
      <c r="I50" s="63">
        <v>7</v>
      </c>
      <c r="J50" s="43">
        <v>4</v>
      </c>
      <c r="K50" s="44">
        <v>0.82</v>
      </c>
      <c r="L50" s="63">
        <v>8</v>
      </c>
      <c r="M50" s="43">
        <v>2.5</v>
      </c>
      <c r="N50" s="44">
        <v>0.76</v>
      </c>
    </row>
    <row r="51" spans="1:14" x14ac:dyDescent="0.25">
      <c r="A51" s="38" t="s">
        <v>392</v>
      </c>
      <c r="B51" s="38" t="s">
        <v>403</v>
      </c>
      <c r="C51" s="35" t="s">
        <v>447</v>
      </c>
      <c r="D51" s="35">
        <v>2</v>
      </c>
      <c r="E51" s="60">
        <f>G51+M51</f>
        <v>6.08</v>
      </c>
      <c r="F51" s="63">
        <v>9</v>
      </c>
      <c r="G51" s="45">
        <v>3.3</v>
      </c>
      <c r="H51" s="46">
        <v>1.1200000000000001</v>
      </c>
      <c r="I51" s="63">
        <v>9</v>
      </c>
      <c r="J51" s="43">
        <v>3.89</v>
      </c>
      <c r="K51" s="44">
        <v>0.78</v>
      </c>
      <c r="L51" s="63">
        <v>9</v>
      </c>
      <c r="M51" s="43">
        <v>2.78</v>
      </c>
      <c r="N51" s="44">
        <v>1.0900000000000001</v>
      </c>
    </row>
    <row r="52" spans="1:14" x14ac:dyDescent="0.25">
      <c r="A52" s="38"/>
      <c r="B52" s="38"/>
      <c r="C52" s="35"/>
      <c r="D52" s="35"/>
      <c r="E52" s="59">
        <f>E51-E50</f>
        <v>0.69000000000000039</v>
      </c>
      <c r="F52" s="64">
        <f t="shared" ref="F52:N52" si="12">F51-F50</f>
        <v>0</v>
      </c>
      <c r="G52" s="69">
        <f t="shared" si="12"/>
        <v>0.39999999999999991</v>
      </c>
      <c r="H52" s="54">
        <f t="shared" si="12"/>
        <v>-0.14999999999999991</v>
      </c>
      <c r="I52" s="64">
        <f t="shared" si="12"/>
        <v>2</v>
      </c>
      <c r="J52" s="54">
        <f t="shared" si="12"/>
        <v>-0.10999999999999988</v>
      </c>
      <c r="K52" s="54">
        <f t="shared" si="12"/>
        <v>-3.9999999999999925E-2</v>
      </c>
      <c r="L52" s="64">
        <f t="shared" si="12"/>
        <v>1</v>
      </c>
      <c r="M52" s="54">
        <f t="shared" si="12"/>
        <v>0.2799999999999998</v>
      </c>
      <c r="N52" s="54">
        <f t="shared" si="12"/>
        <v>0.33000000000000007</v>
      </c>
    </row>
    <row r="53" spans="1:14" x14ac:dyDescent="0.25">
      <c r="A53" s="38"/>
      <c r="B53" s="38"/>
      <c r="C53" s="35"/>
      <c r="D53" s="35"/>
      <c r="E53" s="59"/>
      <c r="F53" s="63"/>
      <c r="G53" s="54"/>
      <c r="H53" s="54"/>
      <c r="I53" s="63"/>
      <c r="J53" s="54"/>
      <c r="K53" s="44"/>
      <c r="L53" s="63"/>
      <c r="M53" s="54"/>
      <c r="N53" s="44"/>
    </row>
    <row r="54" spans="1:14" x14ac:dyDescent="0.25">
      <c r="A54" s="38" t="s">
        <v>392</v>
      </c>
      <c r="B54" s="38" t="s">
        <v>393</v>
      </c>
      <c r="C54" s="35" t="s">
        <v>448</v>
      </c>
      <c r="D54" s="35">
        <v>1</v>
      </c>
      <c r="E54" s="60">
        <v>5.32</v>
      </c>
      <c r="F54" s="63">
        <v>8</v>
      </c>
      <c r="G54" s="43">
        <v>2.8</v>
      </c>
      <c r="H54" s="44">
        <v>1.75</v>
      </c>
      <c r="I54" s="63">
        <v>7</v>
      </c>
      <c r="J54" s="43">
        <v>3.3</v>
      </c>
      <c r="K54" s="44">
        <v>1.7</v>
      </c>
      <c r="L54" s="63">
        <v>7</v>
      </c>
      <c r="M54" s="43">
        <v>2.6</v>
      </c>
      <c r="N54" s="44">
        <v>1.51</v>
      </c>
    </row>
    <row r="55" spans="1:14" x14ac:dyDescent="0.25">
      <c r="A55" s="38" t="s">
        <v>392</v>
      </c>
      <c r="B55" s="38" t="s">
        <v>393</v>
      </c>
      <c r="C55" s="35" t="s">
        <v>448</v>
      </c>
      <c r="D55" s="35">
        <v>2</v>
      </c>
      <c r="E55" s="59">
        <f>G55+M55</f>
        <v>5.5</v>
      </c>
      <c r="F55" s="63">
        <v>10</v>
      </c>
      <c r="G55" s="43">
        <v>2.8</v>
      </c>
      <c r="H55" s="44">
        <v>1.4</v>
      </c>
      <c r="I55" s="63">
        <v>9</v>
      </c>
      <c r="J55" s="43">
        <v>3</v>
      </c>
      <c r="K55" s="44">
        <v>1.58</v>
      </c>
      <c r="L55" s="63">
        <v>10</v>
      </c>
      <c r="M55" s="43">
        <v>2.7</v>
      </c>
      <c r="N55" s="44">
        <v>1.25</v>
      </c>
    </row>
    <row r="56" spans="1:14" x14ac:dyDescent="0.25">
      <c r="A56" s="38"/>
      <c r="B56" s="38"/>
      <c r="C56" s="35"/>
      <c r="D56" s="35"/>
      <c r="E56" s="59">
        <f>E55-E54</f>
        <v>0.17999999999999972</v>
      </c>
      <c r="F56" s="64">
        <f t="shared" ref="F56:N56" si="13">F55-F54</f>
        <v>2</v>
      </c>
      <c r="G56" s="54">
        <f t="shared" si="13"/>
        <v>0</v>
      </c>
      <c r="H56" s="54">
        <f t="shared" si="13"/>
        <v>-0.35000000000000009</v>
      </c>
      <c r="I56" s="64">
        <f t="shared" si="13"/>
        <v>2</v>
      </c>
      <c r="J56" s="54">
        <f t="shared" si="13"/>
        <v>-0.29999999999999982</v>
      </c>
      <c r="K56" s="54">
        <f t="shared" si="13"/>
        <v>-0.11999999999999988</v>
      </c>
      <c r="L56" s="64">
        <f t="shared" si="13"/>
        <v>3</v>
      </c>
      <c r="M56" s="54">
        <f t="shared" si="13"/>
        <v>0.10000000000000009</v>
      </c>
      <c r="N56" s="54">
        <f t="shared" si="13"/>
        <v>-0.26</v>
      </c>
    </row>
    <row r="57" spans="1:14" x14ac:dyDescent="0.25">
      <c r="A57" s="38"/>
      <c r="B57" s="38"/>
      <c r="C57" s="35"/>
      <c r="D57" s="35"/>
      <c r="E57" s="59"/>
      <c r="F57" s="63"/>
      <c r="G57" s="54"/>
      <c r="H57" s="54"/>
      <c r="I57" s="63"/>
      <c r="J57" s="54"/>
      <c r="K57" s="44"/>
      <c r="L57" s="63"/>
      <c r="M57" s="54"/>
      <c r="N57" s="44"/>
    </row>
    <row r="58" spans="1:14" x14ac:dyDescent="0.25">
      <c r="A58" s="38" t="s">
        <v>366</v>
      </c>
      <c r="B58" s="38" t="s">
        <v>381</v>
      </c>
      <c r="C58" s="35" t="s">
        <v>449</v>
      </c>
      <c r="D58" s="35">
        <v>1</v>
      </c>
      <c r="E58" s="60">
        <v>5.26</v>
      </c>
      <c r="F58" s="63">
        <v>9</v>
      </c>
      <c r="G58" s="45">
        <v>2.9</v>
      </c>
      <c r="H58" s="44">
        <v>1.36</v>
      </c>
      <c r="I58" s="63">
        <v>8</v>
      </c>
      <c r="J58" s="43">
        <v>2.4</v>
      </c>
      <c r="K58" s="44">
        <v>1.3</v>
      </c>
      <c r="L58" s="63">
        <v>8</v>
      </c>
      <c r="M58" s="43">
        <v>2.4</v>
      </c>
      <c r="N58" s="44">
        <v>0.92</v>
      </c>
    </row>
    <row r="59" spans="1:14" x14ac:dyDescent="0.25">
      <c r="A59" s="38" t="s">
        <v>366</v>
      </c>
      <c r="B59" s="38" t="s">
        <v>381</v>
      </c>
      <c r="C59" s="35" t="s">
        <v>449</v>
      </c>
      <c r="D59" s="35">
        <v>2</v>
      </c>
      <c r="E59" s="59">
        <f>G59+M59</f>
        <v>5.0999999999999996</v>
      </c>
      <c r="F59" s="63">
        <v>11</v>
      </c>
      <c r="G59" s="45">
        <v>2.6</v>
      </c>
      <c r="H59" s="44">
        <v>1.36</v>
      </c>
      <c r="I59" s="63">
        <v>11</v>
      </c>
      <c r="J59" s="43">
        <v>2.1800000000000002</v>
      </c>
      <c r="K59" s="44">
        <v>0.75</v>
      </c>
      <c r="L59" s="63">
        <v>11</v>
      </c>
      <c r="M59" s="43">
        <v>2.5</v>
      </c>
      <c r="N59" s="44">
        <v>0.67</v>
      </c>
    </row>
    <row r="60" spans="1:14" x14ac:dyDescent="0.25">
      <c r="D60" s="36" t="s">
        <v>461</v>
      </c>
      <c r="E60" s="59">
        <f>E59-E58</f>
        <v>-0.16000000000000014</v>
      </c>
      <c r="F60" s="64">
        <f t="shared" ref="F60:N60" si="14">F59-F58</f>
        <v>2</v>
      </c>
      <c r="G60" s="54">
        <f t="shared" si="14"/>
        <v>-0.29999999999999982</v>
      </c>
      <c r="H60" s="54">
        <f t="shared" si="14"/>
        <v>0</v>
      </c>
      <c r="I60" s="64">
        <f t="shared" si="14"/>
        <v>3</v>
      </c>
      <c r="J60" s="54">
        <f t="shared" si="14"/>
        <v>-0.21999999999999975</v>
      </c>
      <c r="K60" s="54">
        <f t="shared" si="14"/>
        <v>-0.55000000000000004</v>
      </c>
      <c r="L60" s="64">
        <f t="shared" si="14"/>
        <v>3</v>
      </c>
      <c r="M60" s="54">
        <f t="shared" si="14"/>
        <v>0.10000000000000009</v>
      </c>
      <c r="N60" s="54">
        <f t="shared" si="14"/>
        <v>-0.25</v>
      </c>
    </row>
    <row r="61" spans="1:14" x14ac:dyDescent="0.25">
      <c r="F61" s="64"/>
      <c r="I61" s="64"/>
      <c r="L61" s="64"/>
    </row>
    <row r="62" spans="1:14" x14ac:dyDescent="0.25">
      <c r="B62" s="38" t="s">
        <v>414</v>
      </c>
      <c r="C62" s="35" t="s">
        <v>415</v>
      </c>
      <c r="D62" s="42">
        <v>1</v>
      </c>
      <c r="E62" s="59">
        <v>6.54</v>
      </c>
      <c r="F62" s="63">
        <v>8</v>
      </c>
      <c r="G62" s="45">
        <v>3.3</v>
      </c>
      <c r="H62" s="44">
        <v>1.49</v>
      </c>
      <c r="I62" s="63">
        <v>6</v>
      </c>
      <c r="J62" s="43">
        <v>3.8</v>
      </c>
      <c r="K62" s="44">
        <v>0.98</v>
      </c>
      <c r="L62" s="63">
        <v>7</v>
      </c>
      <c r="M62" s="45">
        <v>3.3</v>
      </c>
      <c r="N62" s="44">
        <v>1.38</v>
      </c>
    </row>
    <row r="63" spans="1:14" x14ac:dyDescent="0.25">
      <c r="B63" s="38" t="s">
        <v>414</v>
      </c>
      <c r="C63" s="35" t="s">
        <v>415</v>
      </c>
      <c r="D63" s="42">
        <v>2</v>
      </c>
      <c r="E63" s="59">
        <f>G63+J63</f>
        <v>7.6999999999999993</v>
      </c>
      <c r="F63" s="63">
        <v>10</v>
      </c>
      <c r="G63" s="45">
        <v>3.8</v>
      </c>
      <c r="H63" s="44">
        <v>0.63245600000000002</v>
      </c>
      <c r="I63" s="63">
        <v>10</v>
      </c>
      <c r="J63" s="43">
        <v>3.9</v>
      </c>
      <c r="K63" s="44">
        <v>0.56764599999999998</v>
      </c>
      <c r="L63" s="63">
        <v>10</v>
      </c>
      <c r="M63" s="45">
        <v>2.9</v>
      </c>
      <c r="N63" s="44">
        <v>1.1005050000000001</v>
      </c>
    </row>
    <row r="64" spans="1:14" x14ac:dyDescent="0.25">
      <c r="E64" s="68">
        <f>E63-E62</f>
        <v>1.1599999999999993</v>
      </c>
      <c r="F64" s="64">
        <f t="shared" ref="F64:N64" si="15">F63-F62</f>
        <v>2</v>
      </c>
      <c r="G64" s="69">
        <f t="shared" si="15"/>
        <v>0.5</v>
      </c>
      <c r="H64" s="54">
        <f t="shared" si="15"/>
        <v>-0.85754399999999997</v>
      </c>
      <c r="I64" s="64">
        <f t="shared" si="15"/>
        <v>4</v>
      </c>
      <c r="J64" s="54">
        <f t="shared" si="15"/>
        <v>0.10000000000000009</v>
      </c>
      <c r="K64" s="54">
        <f t="shared" si="15"/>
        <v>-0.412354</v>
      </c>
      <c r="L64" s="64">
        <f t="shared" si="15"/>
        <v>3</v>
      </c>
      <c r="M64" s="53">
        <f t="shared" si="15"/>
        <v>-0.39999999999999991</v>
      </c>
      <c r="N64" s="54">
        <f t="shared" si="15"/>
        <v>-0.27949499999999983</v>
      </c>
    </row>
    <row r="65" spans="2:14" x14ac:dyDescent="0.25">
      <c r="E65" s="59"/>
      <c r="F65" s="64"/>
      <c r="G65" s="54"/>
      <c r="H65" s="54"/>
      <c r="I65" s="64"/>
      <c r="J65" s="54"/>
      <c r="K65" s="54"/>
      <c r="L65" s="64"/>
      <c r="M65" s="54"/>
      <c r="N65" s="54"/>
    </row>
    <row r="66" spans="2:14" x14ac:dyDescent="0.25">
      <c r="B66" s="38" t="s">
        <v>399</v>
      </c>
      <c r="C66" s="35" t="s">
        <v>431</v>
      </c>
      <c r="D66" s="42">
        <v>1</v>
      </c>
      <c r="E66" s="59">
        <v>6.07</v>
      </c>
      <c r="F66" s="63">
        <v>10</v>
      </c>
      <c r="G66" s="45">
        <v>3.4</v>
      </c>
      <c r="H66" s="46">
        <v>1.26</v>
      </c>
      <c r="I66" s="63">
        <v>9</v>
      </c>
      <c r="J66" s="43">
        <v>3.6</v>
      </c>
      <c r="K66" s="44">
        <v>1.1299999999999999</v>
      </c>
      <c r="L66" s="63">
        <v>9</v>
      </c>
      <c r="M66" s="43">
        <v>2.7</v>
      </c>
      <c r="N66" s="44">
        <v>1.32</v>
      </c>
    </row>
    <row r="67" spans="2:14" x14ac:dyDescent="0.25">
      <c r="B67" s="38" t="s">
        <v>399</v>
      </c>
      <c r="C67" s="35" t="s">
        <v>431</v>
      </c>
      <c r="D67" s="42">
        <v>2</v>
      </c>
      <c r="E67" s="59">
        <f>G67+M67</f>
        <v>5.1966000000000001</v>
      </c>
      <c r="F67" s="63">
        <v>12</v>
      </c>
      <c r="G67" s="45">
        <v>2.8330000000000002</v>
      </c>
      <c r="H67" s="46">
        <v>0.93740000000000001</v>
      </c>
      <c r="I67" s="63">
        <v>11</v>
      </c>
      <c r="J67" s="43">
        <v>2.8180999999999998</v>
      </c>
      <c r="K67" s="44">
        <v>1.0787</v>
      </c>
      <c r="L67" s="63">
        <v>11</v>
      </c>
      <c r="M67" s="43">
        <v>2.3635999999999999</v>
      </c>
      <c r="N67" s="44">
        <v>0.80900000000000005</v>
      </c>
    </row>
    <row r="68" spans="2:14" x14ac:dyDescent="0.25">
      <c r="E68" s="67">
        <f>E67-E66</f>
        <v>-0.87340000000000018</v>
      </c>
      <c r="F68" s="64">
        <f t="shared" ref="F68:N68" si="16">F67-F66</f>
        <v>2</v>
      </c>
      <c r="G68" s="53">
        <f t="shared" si="16"/>
        <v>-0.56699999999999973</v>
      </c>
      <c r="H68" s="54">
        <f t="shared" si="16"/>
        <v>-0.3226</v>
      </c>
      <c r="I68" s="64">
        <f t="shared" si="16"/>
        <v>2</v>
      </c>
      <c r="J68" s="53">
        <f t="shared" si="16"/>
        <v>-0.78190000000000026</v>
      </c>
      <c r="K68" s="54">
        <f t="shared" si="16"/>
        <v>-5.1299999999999901E-2</v>
      </c>
      <c r="L68" s="64">
        <f t="shared" si="16"/>
        <v>2</v>
      </c>
      <c r="M68" s="53">
        <f t="shared" si="16"/>
        <v>-0.33640000000000025</v>
      </c>
      <c r="N68" s="54">
        <f t="shared" si="16"/>
        <v>-0.51100000000000001</v>
      </c>
    </row>
    <row r="69" spans="2:14" x14ac:dyDescent="0.25">
      <c r="F69" s="64"/>
      <c r="I69" s="64"/>
      <c r="L69" s="64"/>
    </row>
    <row r="70" spans="2:14" x14ac:dyDescent="0.25">
      <c r="B70" s="38" t="s">
        <v>383</v>
      </c>
      <c r="C70" s="35" t="s">
        <v>422</v>
      </c>
      <c r="D70" s="42">
        <v>1</v>
      </c>
      <c r="E70" s="59">
        <v>6.35</v>
      </c>
      <c r="F70" s="63">
        <v>11</v>
      </c>
      <c r="G70" s="45">
        <v>3.5</v>
      </c>
      <c r="H70" s="46">
        <v>1.21</v>
      </c>
      <c r="I70" s="63">
        <v>10</v>
      </c>
      <c r="J70" s="43">
        <v>3.8</v>
      </c>
      <c r="K70" s="44">
        <v>0.92</v>
      </c>
      <c r="L70" s="63">
        <v>10</v>
      </c>
      <c r="M70" s="45">
        <v>2.9</v>
      </c>
      <c r="N70" s="44">
        <v>0.88</v>
      </c>
    </row>
    <row r="71" spans="2:14" x14ac:dyDescent="0.25">
      <c r="B71" s="38" t="s">
        <v>383</v>
      </c>
      <c r="C71" s="35" t="s">
        <v>422</v>
      </c>
      <c r="D71" s="42">
        <v>2</v>
      </c>
      <c r="E71" s="59">
        <f>G71+J71</f>
        <v>7.1435999999999993</v>
      </c>
      <c r="F71" s="63">
        <v>12</v>
      </c>
      <c r="G71" s="45">
        <v>3.4165999999999999</v>
      </c>
      <c r="H71" s="46">
        <v>1.24011</v>
      </c>
      <c r="I71" s="63">
        <v>11</v>
      </c>
      <c r="J71" s="43">
        <v>3.7269999999999999</v>
      </c>
      <c r="K71" s="44">
        <v>1.1037129999999999</v>
      </c>
      <c r="L71" s="63">
        <v>11</v>
      </c>
      <c r="M71" s="45">
        <v>3.0909</v>
      </c>
      <c r="N71" s="44">
        <v>0.94388000000000005</v>
      </c>
    </row>
    <row r="72" spans="2:14" x14ac:dyDescent="0.25">
      <c r="E72" s="59">
        <f>E71-E70</f>
        <v>0.79359999999999964</v>
      </c>
      <c r="F72" s="64">
        <f t="shared" ref="F72:N72" si="17">F71-F70</f>
        <v>1</v>
      </c>
      <c r="G72" s="54">
        <f t="shared" si="17"/>
        <v>-8.3400000000000141E-2</v>
      </c>
      <c r="H72" s="54">
        <f t="shared" si="17"/>
        <v>3.0110000000000081E-2</v>
      </c>
      <c r="I72" s="64">
        <f t="shared" si="17"/>
        <v>1</v>
      </c>
      <c r="J72" s="54">
        <f t="shared" si="17"/>
        <v>-7.2999999999999954E-2</v>
      </c>
      <c r="K72" s="54">
        <f t="shared" si="17"/>
        <v>0.1837129999999999</v>
      </c>
      <c r="L72" s="64">
        <f t="shared" si="17"/>
        <v>1</v>
      </c>
      <c r="M72" s="54">
        <f t="shared" si="17"/>
        <v>0.19090000000000007</v>
      </c>
      <c r="N72" s="54">
        <f t="shared" si="17"/>
        <v>6.3880000000000048E-2</v>
      </c>
    </row>
    <row r="73" spans="2:14" x14ac:dyDescent="0.25">
      <c r="F73" s="64"/>
      <c r="I73" s="64"/>
      <c r="L73" s="64"/>
    </row>
    <row r="74" spans="2:14" x14ac:dyDescent="0.25">
      <c r="B74" s="38" t="s">
        <v>370</v>
      </c>
      <c r="C74" s="35" t="s">
        <v>436</v>
      </c>
      <c r="D74" s="42">
        <v>1</v>
      </c>
      <c r="E74" s="59">
        <v>5.83</v>
      </c>
      <c r="F74" s="63">
        <v>11</v>
      </c>
      <c r="G74" s="43">
        <v>2.7</v>
      </c>
      <c r="H74" s="44">
        <v>1.49</v>
      </c>
      <c r="I74" s="63">
        <v>10</v>
      </c>
      <c r="J74" s="43">
        <v>3.3</v>
      </c>
      <c r="K74" s="44">
        <v>1.7</v>
      </c>
      <c r="L74" s="63">
        <v>10</v>
      </c>
      <c r="M74" s="45">
        <v>3.1</v>
      </c>
      <c r="N74" s="44">
        <v>1.29</v>
      </c>
    </row>
    <row r="75" spans="2:14" x14ac:dyDescent="0.25">
      <c r="B75" s="38" t="s">
        <v>370</v>
      </c>
      <c r="C75" s="35" t="s">
        <v>436</v>
      </c>
      <c r="D75" s="42">
        <v>2</v>
      </c>
      <c r="E75" s="59">
        <f>G75+J75</f>
        <v>6.5604999999999993</v>
      </c>
      <c r="F75" s="63">
        <v>12</v>
      </c>
      <c r="G75" s="43">
        <v>2.8332999999999999</v>
      </c>
      <c r="H75" s="44">
        <v>1.403459</v>
      </c>
      <c r="I75" s="63">
        <v>11</v>
      </c>
      <c r="J75" s="43">
        <v>3.7271999999999998</v>
      </c>
      <c r="K75" s="44">
        <v>1.272078</v>
      </c>
      <c r="L75" s="63">
        <v>11</v>
      </c>
      <c r="M75" s="45">
        <v>3.2726999999999999</v>
      </c>
      <c r="N75" s="44">
        <v>1.272078</v>
      </c>
    </row>
    <row r="76" spans="2:14" x14ac:dyDescent="0.25">
      <c r="E76" s="59">
        <f>E75-E74</f>
        <v>0.73049999999999926</v>
      </c>
      <c r="F76" s="64">
        <f t="shared" ref="F76:N76" si="18">F75-F74</f>
        <v>1</v>
      </c>
      <c r="G76" s="54">
        <f t="shared" si="18"/>
        <v>0.13329999999999975</v>
      </c>
      <c r="H76" s="54">
        <f t="shared" si="18"/>
        <v>-8.6540999999999979E-2</v>
      </c>
      <c r="I76" s="64">
        <f t="shared" si="18"/>
        <v>1</v>
      </c>
      <c r="J76" s="69">
        <f t="shared" si="18"/>
        <v>0.42720000000000002</v>
      </c>
      <c r="K76" s="54">
        <f t="shared" si="18"/>
        <v>-0.42792199999999991</v>
      </c>
      <c r="L76" s="64">
        <f t="shared" si="18"/>
        <v>1</v>
      </c>
      <c r="M76" s="54">
        <f t="shared" si="18"/>
        <v>0.17269999999999985</v>
      </c>
      <c r="N76" s="54">
        <f t="shared" si="18"/>
        <v>-1.7921999999999993E-2</v>
      </c>
    </row>
    <row r="77" spans="2:14" x14ac:dyDescent="0.25">
      <c r="F77" s="64"/>
      <c r="I77" s="64"/>
      <c r="L77" s="64"/>
    </row>
    <row r="78" spans="2:14" x14ac:dyDescent="0.25">
      <c r="B78" s="38" t="s">
        <v>372</v>
      </c>
      <c r="C78" s="35" t="s">
        <v>420</v>
      </c>
      <c r="D78" s="42">
        <v>1</v>
      </c>
      <c r="E78" s="59">
        <v>6.38</v>
      </c>
      <c r="F78" s="63">
        <v>11</v>
      </c>
      <c r="G78" s="45">
        <v>3.3</v>
      </c>
      <c r="H78" s="44">
        <v>1.42</v>
      </c>
      <c r="I78" s="63">
        <v>9</v>
      </c>
      <c r="J78" s="43">
        <v>3.4</v>
      </c>
      <c r="K78" s="44">
        <v>1.59</v>
      </c>
      <c r="L78" s="63">
        <v>9</v>
      </c>
      <c r="M78" s="45">
        <v>3.1</v>
      </c>
      <c r="N78" s="44">
        <v>1.05</v>
      </c>
    </row>
    <row r="79" spans="2:14" x14ac:dyDescent="0.25">
      <c r="B79" s="38" t="s">
        <v>372</v>
      </c>
      <c r="C79" s="35" t="s">
        <v>420</v>
      </c>
      <c r="D79" s="42">
        <v>2</v>
      </c>
      <c r="E79" s="59">
        <f>G79+J79</f>
        <v>7.575691</v>
      </c>
      <c r="F79" s="63">
        <v>12</v>
      </c>
      <c r="G79" s="45">
        <v>3.6665999999999999</v>
      </c>
      <c r="H79" s="44">
        <v>1.1547000000000001</v>
      </c>
      <c r="I79" s="63">
        <v>11</v>
      </c>
      <c r="J79" s="43">
        <v>3.9090910000000001</v>
      </c>
      <c r="K79" s="44">
        <v>0.83120899999999998</v>
      </c>
      <c r="L79" s="63">
        <v>11</v>
      </c>
      <c r="M79" s="45">
        <v>3.545455</v>
      </c>
      <c r="N79" s="44">
        <v>1.128152</v>
      </c>
    </row>
    <row r="80" spans="2:14" x14ac:dyDescent="0.25">
      <c r="E80" s="68">
        <f>E79-E78</f>
        <v>1.1956910000000001</v>
      </c>
      <c r="F80" s="64">
        <f t="shared" ref="F80:N80" si="19">F79-F78</f>
        <v>1</v>
      </c>
      <c r="G80" s="69">
        <f t="shared" si="19"/>
        <v>0.36660000000000004</v>
      </c>
      <c r="H80" s="54">
        <f t="shared" si="19"/>
        <v>-0.26529999999999987</v>
      </c>
      <c r="I80" s="64">
        <f t="shared" si="19"/>
        <v>2</v>
      </c>
      <c r="J80" s="69">
        <f t="shared" si="19"/>
        <v>0.50909100000000018</v>
      </c>
      <c r="K80" s="54">
        <f t="shared" si="19"/>
        <v>-0.7587910000000001</v>
      </c>
      <c r="L80" s="64">
        <f t="shared" si="19"/>
        <v>2</v>
      </c>
      <c r="M80" s="69">
        <f t="shared" si="19"/>
        <v>0.44545499999999993</v>
      </c>
      <c r="N80" s="54">
        <f t="shared" si="19"/>
        <v>7.8151999999999999E-2</v>
      </c>
    </row>
    <row r="81" spans="2:14" x14ac:dyDescent="0.25">
      <c r="F81" s="64"/>
      <c r="I81" s="64"/>
      <c r="L81" s="64"/>
    </row>
    <row r="82" spans="2:14" x14ac:dyDescent="0.25">
      <c r="B82" s="38" t="s">
        <v>381</v>
      </c>
      <c r="C82" s="35" t="s">
        <v>442</v>
      </c>
      <c r="D82" s="42">
        <v>1</v>
      </c>
      <c r="E82" s="60">
        <v>5.57</v>
      </c>
      <c r="F82" s="63">
        <v>10</v>
      </c>
      <c r="G82" s="45">
        <v>2.9</v>
      </c>
      <c r="H82" s="46">
        <v>1.2</v>
      </c>
      <c r="I82" s="63">
        <v>9</v>
      </c>
      <c r="J82" s="43">
        <v>2.4</v>
      </c>
      <c r="K82" s="44">
        <v>1.33</v>
      </c>
      <c r="L82" s="63">
        <v>9</v>
      </c>
      <c r="M82" s="43">
        <v>2.7</v>
      </c>
      <c r="N82" s="44">
        <v>1.5</v>
      </c>
    </row>
    <row r="83" spans="2:14" x14ac:dyDescent="0.25">
      <c r="B83" s="38" t="s">
        <v>381</v>
      </c>
      <c r="C83" s="35" t="s">
        <v>442</v>
      </c>
      <c r="D83" s="42">
        <v>2</v>
      </c>
      <c r="E83" s="60">
        <f>G83+J83</f>
        <v>4.6363640000000004</v>
      </c>
      <c r="F83" s="63">
        <v>11</v>
      </c>
      <c r="G83" s="45">
        <v>2.6363639999999999</v>
      </c>
      <c r="H83" s="46">
        <v>0.80903999999999998</v>
      </c>
      <c r="I83" s="63">
        <v>10</v>
      </c>
      <c r="J83" s="43">
        <v>2</v>
      </c>
      <c r="K83" s="44">
        <v>8.1649700000000006E-2</v>
      </c>
      <c r="L83" s="63">
        <v>10</v>
      </c>
      <c r="M83" s="43">
        <v>2.5</v>
      </c>
      <c r="N83" s="44">
        <v>1.0801229999999999</v>
      </c>
    </row>
    <row r="84" spans="2:14" x14ac:dyDescent="0.25">
      <c r="E84" s="67">
        <f>E83-E82</f>
        <v>-0.93363599999999991</v>
      </c>
      <c r="F84" s="64">
        <f t="shared" ref="F84:N84" si="20">F83-F82</f>
        <v>1</v>
      </c>
      <c r="G84" s="54">
        <f t="shared" si="20"/>
        <v>-0.26363599999999998</v>
      </c>
      <c r="H84" s="54">
        <f t="shared" si="20"/>
        <v>-0.39095999999999997</v>
      </c>
      <c r="I84" s="64">
        <f t="shared" si="20"/>
        <v>1</v>
      </c>
      <c r="J84" s="54">
        <f t="shared" si="20"/>
        <v>-0.39999999999999991</v>
      </c>
      <c r="K84" s="54">
        <f t="shared" si="20"/>
        <v>-1.2483503</v>
      </c>
      <c r="L84" s="64">
        <f t="shared" si="20"/>
        <v>1</v>
      </c>
      <c r="M84" s="54">
        <f t="shared" si="20"/>
        <v>-0.20000000000000018</v>
      </c>
      <c r="N84" s="54">
        <f t="shared" si="20"/>
        <v>-0.41987700000000006</v>
      </c>
    </row>
    <row r="85" spans="2:14" x14ac:dyDescent="0.25">
      <c r="F85" s="64"/>
      <c r="I85" s="64"/>
      <c r="L85" s="64"/>
    </row>
    <row r="86" spans="2:14" x14ac:dyDescent="0.25">
      <c r="B86" s="38" t="s">
        <v>417</v>
      </c>
      <c r="C86" s="35" t="s">
        <v>418</v>
      </c>
      <c r="D86" s="42">
        <v>1</v>
      </c>
      <c r="E86" s="59">
        <v>6.43</v>
      </c>
      <c r="F86" s="63">
        <v>9</v>
      </c>
      <c r="G86" s="45">
        <v>3</v>
      </c>
      <c r="H86" s="46">
        <v>1.22</v>
      </c>
      <c r="I86" s="63">
        <v>7</v>
      </c>
      <c r="J86" s="43">
        <v>3.9</v>
      </c>
      <c r="K86" s="44">
        <v>1.57</v>
      </c>
      <c r="L86" s="63">
        <v>7</v>
      </c>
      <c r="M86" s="45">
        <v>3.4</v>
      </c>
      <c r="N86" s="44">
        <v>0.79</v>
      </c>
    </row>
    <row r="87" spans="2:14" x14ac:dyDescent="0.25">
      <c r="B87" s="47" t="s">
        <v>417</v>
      </c>
      <c r="C87" s="48" t="s">
        <v>418</v>
      </c>
      <c r="D87" s="58">
        <v>2</v>
      </c>
      <c r="E87" s="61">
        <f>G87+J87</f>
        <v>7</v>
      </c>
      <c r="F87" s="65">
        <v>11</v>
      </c>
      <c r="G87" s="56">
        <v>3</v>
      </c>
      <c r="H87" s="55">
        <v>1</v>
      </c>
      <c r="I87" s="65">
        <v>10</v>
      </c>
      <c r="J87" s="49">
        <v>4</v>
      </c>
      <c r="K87" s="50">
        <v>0.81649660000000002</v>
      </c>
      <c r="L87" s="65">
        <v>10</v>
      </c>
      <c r="M87" s="56">
        <v>3.8</v>
      </c>
      <c r="N87" s="50">
        <v>0.78881060000000003</v>
      </c>
    </row>
    <row r="88" spans="2:14" x14ac:dyDescent="0.25">
      <c r="E88" s="59">
        <f>E87-E86</f>
        <v>0.57000000000000028</v>
      </c>
      <c r="F88" s="64">
        <f t="shared" ref="F88:N88" si="21">F87-F86</f>
        <v>2</v>
      </c>
      <c r="G88" s="54">
        <f t="shared" si="21"/>
        <v>0</v>
      </c>
      <c r="H88" s="54">
        <f t="shared" si="21"/>
        <v>-0.21999999999999997</v>
      </c>
      <c r="I88" s="64">
        <f t="shared" si="21"/>
        <v>3</v>
      </c>
      <c r="J88" s="54">
        <f t="shared" si="21"/>
        <v>0.10000000000000009</v>
      </c>
      <c r="K88" s="54">
        <f t="shared" si="21"/>
        <v>-0.75350340000000005</v>
      </c>
      <c r="L88" s="64">
        <f t="shared" si="21"/>
        <v>3</v>
      </c>
      <c r="M88" s="69">
        <f t="shared" si="21"/>
        <v>0.39999999999999991</v>
      </c>
      <c r="N88" s="54">
        <f t="shared" si="21"/>
        <v>-1.1894000000000071E-3</v>
      </c>
    </row>
    <row r="90" spans="2:14" x14ac:dyDescent="0.25">
      <c r="D90" s="72" t="s">
        <v>462</v>
      </c>
      <c r="E90" s="59">
        <f>AVERAGE(E88,E84,E80,E76,E72,E68,E64,E60,E56,E52,E48,E44,E40,E36,E32,E28,E24,E20,E16,E8,E4)</f>
        <v>0.17965499999999995</v>
      </c>
      <c r="F90" s="66">
        <f t="shared" ref="F90:N90" si="22">AVERAGE(F88,F84,F80,F76,F72,F68,F64,F60,F56,F52,F48,F44,F40,F36,F32,F28,F24,F20,F16,F8,F4)</f>
        <v>1.4761904761904763</v>
      </c>
      <c r="G90" s="59">
        <f t="shared" si="22"/>
        <v>-2.1149333333333326E-2</v>
      </c>
      <c r="H90" s="59">
        <f t="shared" si="22"/>
        <v>-0.20489690476190472</v>
      </c>
      <c r="I90" s="66">
        <f t="shared" si="22"/>
        <v>2.0476190476190474</v>
      </c>
      <c r="J90" s="59">
        <f t="shared" si="22"/>
        <v>-0.14183852380952378</v>
      </c>
      <c r="K90" s="59">
        <f t="shared" si="22"/>
        <v>-0.17421465238095241</v>
      </c>
      <c r="L90" s="66">
        <f t="shared" si="22"/>
        <v>2</v>
      </c>
      <c r="M90" s="59">
        <f t="shared" si="22"/>
        <v>8.5364523809523807E-2</v>
      </c>
      <c r="N90" s="59">
        <f t="shared" si="22"/>
        <v>-0.12035482857142854</v>
      </c>
    </row>
    <row r="91" spans="2:14" x14ac:dyDescent="0.25">
      <c r="D91" s="73" t="s">
        <v>463</v>
      </c>
      <c r="E91" s="71">
        <f>STDEV((E88,E84,E80,E76,E72,E68,E64,E60,E56,E52,E48,E44,E40,E36,E32,E28,E24,E20,E16,E8,E4))</f>
        <v>0.67773953767107298</v>
      </c>
      <c r="F91" s="71">
        <f>STDEV((F88,F84,F80,F76,F72,F68,F64,F60,F56,F52,F48,F44,F40,F36,F32,F28,F24,F20,F16,F8,F4))</f>
        <v>0.92838826032256683</v>
      </c>
      <c r="G91" s="71">
        <f>STDEV((G88,G84,G80,G76,G72,G68,G64,G60,G56,G52,G48,G44,G40,G36,G32,G28,G24,G20,G16,G8,G4))</f>
        <v>0.33460572097519986</v>
      </c>
      <c r="H91" s="71">
        <f>STDEV((H88,H84,H80,H76,H72,H68,H64,H60,H56,H52,H48,H44,H40,H36,H32,H28,H24,H20,H16,H8,H4))</f>
        <v>0.21528407594569204</v>
      </c>
      <c r="I91" s="71">
        <f>STDEV((I88,I84,I80,I76,I72,I68,I64,I60,I56,I52,I48,I44,I40,I36,I32,I28,I24,I20,I16,I8,I4))</f>
        <v>1.1608699529314417</v>
      </c>
      <c r="J91" s="71">
        <f>STDEV((J88,J84,J80,J76,J72,J68,J64,J60,J56,J52,J48,J44,J40,J36,J32,J28,J24,J20,J16,J8,J4))</f>
        <v>0.47352342036668249</v>
      </c>
      <c r="K91" s="71">
        <f>STDEV((K88,K84,K80,K76,K72,K68,K64,K60,K56,K52,K48,K44,K40,K36,K32,K28,K24,K20,K16,K8,K4))</f>
        <v>0.40818985751627346</v>
      </c>
      <c r="L91" s="71">
        <f>STDEV((L88,L84,L80,L76,L72,L68,L64,L60,L56,L52,L48,L44,L40,L36,L32,L28,L24,L20,L16,L8,L4))</f>
        <v>1.0954451150103321</v>
      </c>
      <c r="M91" s="71">
        <f>STDEV((M88,M84,M80,M76,M72,M68,M64,M60,M56,M52,M48,M44,M40,M36,M32,M28,M24,M20,M16,M8,M4))</f>
        <v>0.30773641940752128</v>
      </c>
      <c r="N91" s="71">
        <f>STDEV((N88,N84,N80,N76,N72,N68,N64,N60,N56,N52,N48,N44,N40,N36,N32,N28,N24,N20,N16,N8,N4))</f>
        <v>0.29406250801868156</v>
      </c>
    </row>
    <row r="92" spans="2:14" x14ac:dyDescent="0.25">
      <c r="D92" s="73"/>
    </row>
    <row r="93" spans="2:14" x14ac:dyDescent="0.25">
      <c r="D93" s="74" t="s">
        <v>464</v>
      </c>
      <c r="E93" s="59">
        <f>E90+E91</f>
        <v>0.85739453767107299</v>
      </c>
      <c r="F93" s="59"/>
      <c r="G93" s="59">
        <f t="shared" ref="G93:N93" si="23">G90+G91</f>
        <v>0.31345638764186656</v>
      </c>
      <c r="H93" s="59">
        <f t="shared" si="23"/>
        <v>1.0387171183787319E-2</v>
      </c>
      <c r="I93" s="59"/>
      <c r="J93" s="59">
        <f t="shared" si="23"/>
        <v>0.33168489655715871</v>
      </c>
      <c r="K93" s="59">
        <f t="shared" si="23"/>
        <v>0.23397520513532105</v>
      </c>
      <c r="L93" s="59"/>
      <c r="M93" s="59">
        <f t="shared" si="23"/>
        <v>0.39310094321704508</v>
      </c>
      <c r="N93" s="59">
        <f t="shared" si="23"/>
        <v>0.17370767944725302</v>
      </c>
    </row>
    <row r="94" spans="2:14" x14ac:dyDescent="0.25">
      <c r="D94" s="74" t="s">
        <v>465</v>
      </c>
      <c r="E94" s="59">
        <f>E90-E91</f>
        <v>-0.49808453767107302</v>
      </c>
      <c r="F94" s="59"/>
      <c r="G94" s="59">
        <f t="shared" ref="G94:N94" si="24">G90-G91</f>
        <v>-0.35575505430853316</v>
      </c>
      <c r="H94" s="59">
        <f t="shared" si="24"/>
        <v>-0.4201809807075968</v>
      </c>
      <c r="I94" s="59"/>
      <c r="J94" s="59">
        <f t="shared" si="24"/>
        <v>-0.61536194417620627</v>
      </c>
      <c r="K94" s="59">
        <f t="shared" si="24"/>
        <v>-0.58240450989722592</v>
      </c>
      <c r="L94" s="59"/>
      <c r="M94" s="59">
        <f t="shared" si="24"/>
        <v>-0.22237189559799747</v>
      </c>
      <c r="N94" s="59">
        <f t="shared" si="24"/>
        <v>-0.4144173365901101</v>
      </c>
    </row>
    <row r="97" spans="5:6" x14ac:dyDescent="0.25">
      <c r="E97" s="70"/>
      <c r="F97" s="36" t="s">
        <v>466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3"/>
  <sheetViews>
    <sheetView tabSelected="1" workbookViewId="0">
      <selection activeCell="A3" sqref="A3:O3"/>
    </sheetView>
  </sheetViews>
  <sheetFormatPr defaultColWidth="11.42578125" defaultRowHeight="15" x14ac:dyDescent="0.25"/>
  <cols>
    <col min="1" max="1" width="29.7109375" style="84" customWidth="1"/>
    <col min="2" max="2" width="8.42578125" style="81" customWidth="1"/>
    <col min="3" max="3" width="13.42578125" style="91" customWidth="1"/>
    <col min="4" max="6" width="13.42578125" style="84" customWidth="1"/>
    <col min="7" max="7" width="12.85546875" style="84" customWidth="1"/>
    <col min="8" max="8" width="14.42578125" style="84" customWidth="1"/>
    <col min="9" max="9" width="13" style="84" customWidth="1"/>
    <col min="10" max="10" width="13.140625" style="84" customWidth="1"/>
    <col min="11" max="11" width="13" style="84" customWidth="1"/>
    <col min="12" max="12" width="13.42578125" style="84" customWidth="1"/>
    <col min="13" max="16384" width="11.42578125" style="84"/>
  </cols>
  <sheetData>
    <row r="3" spans="1:15" ht="15" customHeight="1" x14ac:dyDescent="0.35">
      <c r="A3" s="130" t="s">
        <v>610</v>
      </c>
      <c r="B3" s="129"/>
      <c r="C3" s="129"/>
      <c r="D3" s="129"/>
      <c r="E3" s="129"/>
      <c r="F3" s="129"/>
      <c r="G3" s="129"/>
      <c r="H3" s="129"/>
      <c r="I3" s="129"/>
      <c r="J3" s="129"/>
      <c r="K3" s="129"/>
      <c r="L3" s="129"/>
      <c r="M3" s="129"/>
      <c r="N3" s="129"/>
      <c r="O3" s="129"/>
    </row>
    <row r="4" spans="1:15" ht="64.5" x14ac:dyDescent="0.25">
      <c r="A4" s="38" t="s">
        <v>355</v>
      </c>
      <c r="B4" s="37" t="s">
        <v>471</v>
      </c>
      <c r="C4" s="92" t="s">
        <v>608</v>
      </c>
      <c r="D4" s="57" t="s">
        <v>609</v>
      </c>
      <c r="E4" s="40" t="s">
        <v>356</v>
      </c>
      <c r="F4" s="40" t="s">
        <v>607</v>
      </c>
      <c r="G4" s="57" t="s">
        <v>357</v>
      </c>
      <c r="H4" s="57" t="s">
        <v>358</v>
      </c>
      <c r="I4" s="57" t="s">
        <v>359</v>
      </c>
      <c r="J4" s="57" t="s">
        <v>360</v>
      </c>
      <c r="K4" s="57" t="s">
        <v>361</v>
      </c>
      <c r="L4" s="57" t="s">
        <v>362</v>
      </c>
      <c r="M4" s="57" t="s">
        <v>363</v>
      </c>
      <c r="N4" s="57" t="s">
        <v>364</v>
      </c>
      <c r="O4" s="57" t="s">
        <v>365</v>
      </c>
    </row>
    <row r="5" spans="1:15" x14ac:dyDescent="0.25">
      <c r="D5" s="81"/>
      <c r="E5" s="81"/>
      <c r="F5" s="81"/>
      <c r="G5" s="81"/>
      <c r="H5" s="81"/>
      <c r="I5" s="81"/>
      <c r="J5" s="81"/>
      <c r="K5" s="81"/>
      <c r="L5" s="81"/>
      <c r="M5" s="81"/>
      <c r="N5" s="81"/>
      <c r="O5" s="81"/>
    </row>
    <row r="6" spans="1:15" x14ac:dyDescent="0.25">
      <c r="A6" s="84" t="s">
        <v>368</v>
      </c>
      <c r="B6" s="90" t="s">
        <v>506</v>
      </c>
      <c r="C6" s="91" t="s">
        <v>551</v>
      </c>
      <c r="D6" s="117">
        <v>10</v>
      </c>
      <c r="E6" s="118">
        <v>9</v>
      </c>
      <c r="F6" s="119">
        <v>1.2472190999999999</v>
      </c>
      <c r="G6" s="83">
        <v>11</v>
      </c>
      <c r="H6" s="93">
        <v>4.7</v>
      </c>
      <c r="I6" s="94">
        <v>0.47</v>
      </c>
      <c r="J6" s="83">
        <v>10</v>
      </c>
      <c r="K6" s="95">
        <v>4.4000000000000004</v>
      </c>
      <c r="L6" s="96">
        <v>0.84</v>
      </c>
      <c r="M6" s="83">
        <v>10</v>
      </c>
      <c r="N6" s="93">
        <v>4.2</v>
      </c>
      <c r="O6" s="97">
        <v>0.92</v>
      </c>
    </row>
    <row r="7" spans="1:15" x14ac:dyDescent="0.25">
      <c r="A7" s="84" t="s">
        <v>369</v>
      </c>
      <c r="B7" s="90" t="s">
        <v>507</v>
      </c>
      <c r="C7" s="91" t="s">
        <v>552</v>
      </c>
      <c r="D7" s="117">
        <v>10</v>
      </c>
      <c r="E7" s="118">
        <v>8.5</v>
      </c>
      <c r="F7" s="120">
        <v>1.5092308999999999</v>
      </c>
      <c r="G7" s="83">
        <v>11</v>
      </c>
      <c r="H7" s="98">
        <v>4.0999999999999996</v>
      </c>
      <c r="I7" s="97">
        <v>1.04</v>
      </c>
      <c r="J7" s="83">
        <v>10</v>
      </c>
      <c r="K7" s="99">
        <v>4.5999999999999996</v>
      </c>
      <c r="L7" s="96">
        <v>0.52</v>
      </c>
      <c r="M7" s="83">
        <v>10</v>
      </c>
      <c r="N7" s="93">
        <v>4.3</v>
      </c>
      <c r="O7" s="100">
        <v>0.67</v>
      </c>
    </row>
    <row r="8" spans="1:15" x14ac:dyDescent="0.25">
      <c r="A8" s="84" t="s">
        <v>371</v>
      </c>
      <c r="B8" s="90" t="s">
        <v>485</v>
      </c>
      <c r="C8" s="91" t="s">
        <v>530</v>
      </c>
      <c r="D8" s="117">
        <v>8</v>
      </c>
      <c r="E8" s="118">
        <v>8.375</v>
      </c>
      <c r="F8" s="119">
        <v>1.1877348999999999</v>
      </c>
      <c r="G8" s="83">
        <v>11</v>
      </c>
      <c r="H8" s="93">
        <v>4.5</v>
      </c>
      <c r="I8" s="94">
        <v>0.52</v>
      </c>
      <c r="J8" s="83">
        <v>9</v>
      </c>
      <c r="K8" s="95">
        <v>4.3</v>
      </c>
      <c r="L8" s="96">
        <v>0.5</v>
      </c>
      <c r="M8" s="83">
        <v>8</v>
      </c>
      <c r="N8" s="93">
        <v>3.8</v>
      </c>
      <c r="O8" s="97">
        <v>1.04</v>
      </c>
    </row>
    <row r="9" spans="1:15" x14ac:dyDescent="0.25">
      <c r="A9" s="84" t="s">
        <v>373</v>
      </c>
      <c r="B9" s="90" t="s">
        <v>492</v>
      </c>
      <c r="C9" s="91" t="s">
        <v>537</v>
      </c>
      <c r="D9" s="117">
        <v>9</v>
      </c>
      <c r="E9" s="118">
        <v>8.2222221999999991</v>
      </c>
      <c r="F9" s="119">
        <v>1.3944334</v>
      </c>
      <c r="G9" s="83">
        <v>11</v>
      </c>
      <c r="H9" s="98">
        <v>4</v>
      </c>
      <c r="I9" s="100">
        <v>0.89</v>
      </c>
      <c r="J9" s="83">
        <v>9</v>
      </c>
      <c r="K9" s="99">
        <v>4.3</v>
      </c>
      <c r="L9" s="96">
        <v>0.71</v>
      </c>
      <c r="M9" s="83">
        <v>9</v>
      </c>
      <c r="N9" s="93">
        <v>4</v>
      </c>
      <c r="O9" s="100">
        <v>0.87</v>
      </c>
    </row>
    <row r="10" spans="1:15" x14ac:dyDescent="0.25">
      <c r="A10" s="84" t="s">
        <v>379</v>
      </c>
      <c r="B10" s="90" t="s">
        <v>479</v>
      </c>
      <c r="C10" s="91" t="s">
        <v>523</v>
      </c>
      <c r="D10" s="117">
        <v>10</v>
      </c>
      <c r="E10" s="118">
        <v>8</v>
      </c>
      <c r="F10" s="120">
        <v>1.6329932</v>
      </c>
      <c r="G10" s="83">
        <v>11</v>
      </c>
      <c r="H10" s="98">
        <v>4.0999999999999996</v>
      </c>
      <c r="I10" s="100">
        <v>0.94</v>
      </c>
      <c r="J10" s="83">
        <v>10</v>
      </c>
      <c r="K10" s="99">
        <v>4.4000000000000004</v>
      </c>
      <c r="L10" s="96">
        <v>0.7</v>
      </c>
      <c r="M10" s="83">
        <v>10</v>
      </c>
      <c r="N10" s="98">
        <v>3.7</v>
      </c>
      <c r="O10" s="97">
        <v>1.06</v>
      </c>
    </row>
    <row r="11" spans="1:15" x14ac:dyDescent="0.25">
      <c r="A11" s="84" t="s">
        <v>374</v>
      </c>
      <c r="B11" s="90" t="s">
        <v>503</v>
      </c>
      <c r="C11" s="91" t="s">
        <v>548</v>
      </c>
      <c r="D11" s="117">
        <v>10</v>
      </c>
      <c r="E11" s="118">
        <v>7.9</v>
      </c>
      <c r="F11" s="120">
        <v>1.5951314999999999</v>
      </c>
      <c r="G11" s="82">
        <v>11</v>
      </c>
      <c r="H11" s="101">
        <v>4</v>
      </c>
      <c r="I11" s="102">
        <v>1</v>
      </c>
      <c r="J11" s="82">
        <v>10</v>
      </c>
      <c r="K11" s="103">
        <v>4.5</v>
      </c>
      <c r="L11" s="104">
        <v>0.71</v>
      </c>
      <c r="M11" s="82">
        <v>10</v>
      </c>
      <c r="N11" s="105">
        <v>4</v>
      </c>
      <c r="O11" s="102">
        <v>0.94</v>
      </c>
    </row>
    <row r="12" spans="1:15" x14ac:dyDescent="0.25">
      <c r="A12" s="84" t="s">
        <v>375</v>
      </c>
      <c r="B12" s="90" t="s">
        <v>490</v>
      </c>
      <c r="C12" s="91" t="s">
        <v>535</v>
      </c>
      <c r="D12" s="117">
        <v>10</v>
      </c>
      <c r="E12" s="118">
        <v>7.9</v>
      </c>
      <c r="F12" s="119">
        <v>1.3703202999999999</v>
      </c>
      <c r="G12" s="83">
        <v>11</v>
      </c>
      <c r="H12" s="93">
        <v>4.2</v>
      </c>
      <c r="I12" s="100">
        <v>0.87</v>
      </c>
      <c r="J12" s="83">
        <v>10</v>
      </c>
      <c r="K12" s="99">
        <v>3.8</v>
      </c>
      <c r="L12" s="96">
        <v>1.23</v>
      </c>
      <c r="M12" s="83">
        <v>10</v>
      </c>
      <c r="N12" s="93">
        <v>3.8</v>
      </c>
      <c r="O12" s="97">
        <v>1.03</v>
      </c>
    </row>
    <row r="13" spans="1:15" x14ac:dyDescent="0.25">
      <c r="A13" s="84" t="s">
        <v>388</v>
      </c>
      <c r="B13" s="90" t="s">
        <v>475</v>
      </c>
      <c r="C13" s="91" t="s">
        <v>520</v>
      </c>
      <c r="D13" s="117">
        <v>9</v>
      </c>
      <c r="E13" s="118">
        <v>7.8888889000000004</v>
      </c>
      <c r="F13" s="119">
        <v>1.1666666999999999</v>
      </c>
      <c r="G13" s="83">
        <v>11</v>
      </c>
      <c r="H13" s="98">
        <v>3.8</v>
      </c>
      <c r="I13" s="100">
        <v>0.87</v>
      </c>
      <c r="J13" s="83">
        <v>9</v>
      </c>
      <c r="K13" s="99">
        <v>3.8</v>
      </c>
      <c r="L13" s="96">
        <v>0.97</v>
      </c>
      <c r="M13" s="83">
        <v>9</v>
      </c>
      <c r="N13" s="93">
        <v>3.8</v>
      </c>
      <c r="O13" s="100">
        <v>0.67</v>
      </c>
    </row>
    <row r="14" spans="1:15" x14ac:dyDescent="0.25">
      <c r="A14" s="84" t="s">
        <v>377</v>
      </c>
      <c r="B14" s="90" t="s">
        <v>482</v>
      </c>
      <c r="C14" s="91" t="s">
        <v>527</v>
      </c>
      <c r="D14" s="117">
        <v>10</v>
      </c>
      <c r="E14" s="118">
        <v>7.8</v>
      </c>
      <c r="F14" s="119">
        <v>1.3984118000000001</v>
      </c>
      <c r="G14" s="83">
        <v>11</v>
      </c>
      <c r="H14" s="98">
        <v>3.7</v>
      </c>
      <c r="I14" s="97">
        <v>1.1000000000000001</v>
      </c>
      <c r="J14" s="83">
        <v>10</v>
      </c>
      <c r="K14" s="99">
        <v>4</v>
      </c>
      <c r="L14" s="96">
        <v>0.94</v>
      </c>
      <c r="M14" s="83">
        <v>10</v>
      </c>
      <c r="N14" s="93">
        <v>4.0999999999999996</v>
      </c>
      <c r="O14" s="94">
        <v>0.56999999999999995</v>
      </c>
    </row>
    <row r="15" spans="1:15" x14ac:dyDescent="0.25">
      <c r="A15" s="84" t="s">
        <v>382</v>
      </c>
      <c r="B15" s="90" t="s">
        <v>514</v>
      </c>
      <c r="C15" s="91" t="s">
        <v>559</v>
      </c>
      <c r="D15" s="117">
        <v>10</v>
      </c>
      <c r="E15" s="118">
        <v>7.8</v>
      </c>
      <c r="F15" s="120">
        <v>1.5491933</v>
      </c>
      <c r="G15" s="83">
        <v>11</v>
      </c>
      <c r="H15" s="98">
        <v>3.7</v>
      </c>
      <c r="I15" s="100">
        <v>0.79</v>
      </c>
      <c r="J15" s="83">
        <v>9</v>
      </c>
      <c r="K15" s="99">
        <v>3.8</v>
      </c>
      <c r="L15" s="96">
        <v>0.83</v>
      </c>
      <c r="M15" s="83">
        <v>10</v>
      </c>
      <c r="N15" s="93">
        <v>4</v>
      </c>
      <c r="O15" s="97">
        <v>0.94</v>
      </c>
    </row>
    <row r="16" spans="1:15" x14ac:dyDescent="0.25">
      <c r="A16" s="84" t="s">
        <v>380</v>
      </c>
      <c r="B16" s="90" t="s">
        <v>504</v>
      </c>
      <c r="C16" s="91" t="s">
        <v>549</v>
      </c>
      <c r="D16" s="117">
        <v>10</v>
      </c>
      <c r="E16" s="118">
        <v>7.8</v>
      </c>
      <c r="F16" s="120">
        <v>1.8737959</v>
      </c>
      <c r="G16" s="83">
        <v>11</v>
      </c>
      <c r="H16" s="93">
        <v>4.2</v>
      </c>
      <c r="I16" s="97">
        <v>0.98</v>
      </c>
      <c r="J16" s="83">
        <v>10</v>
      </c>
      <c r="K16" s="95">
        <v>4.3</v>
      </c>
      <c r="L16" s="96">
        <v>0.82</v>
      </c>
      <c r="M16" s="83">
        <v>10</v>
      </c>
      <c r="N16" s="98">
        <v>3.6</v>
      </c>
      <c r="O16" s="97">
        <v>1.07</v>
      </c>
    </row>
    <row r="17" spans="1:15" x14ac:dyDescent="0.25">
      <c r="A17" s="84" t="s">
        <v>384</v>
      </c>
      <c r="B17" s="90" t="s">
        <v>496</v>
      </c>
      <c r="C17" s="91" t="s">
        <v>541</v>
      </c>
      <c r="D17" s="117">
        <v>10</v>
      </c>
      <c r="E17" s="121">
        <v>7.7</v>
      </c>
      <c r="F17" s="119">
        <v>1.1595017999999999</v>
      </c>
      <c r="G17" s="83">
        <v>11</v>
      </c>
      <c r="H17" s="98">
        <v>3.7</v>
      </c>
      <c r="I17" s="100">
        <v>0.79</v>
      </c>
      <c r="J17" s="83">
        <v>10</v>
      </c>
      <c r="K17" s="99">
        <v>3.6</v>
      </c>
      <c r="L17" s="96">
        <v>0.84</v>
      </c>
      <c r="M17" s="83">
        <v>10</v>
      </c>
      <c r="N17" s="93">
        <v>4</v>
      </c>
      <c r="O17" s="100">
        <v>0.67</v>
      </c>
    </row>
    <row r="18" spans="1:15" x14ac:dyDescent="0.25">
      <c r="A18" s="84" t="s">
        <v>385</v>
      </c>
      <c r="B18" s="90" t="s">
        <v>494</v>
      </c>
      <c r="C18" s="91" t="s">
        <v>539</v>
      </c>
      <c r="D18" s="117">
        <v>10</v>
      </c>
      <c r="E18" s="121">
        <v>7.7</v>
      </c>
      <c r="F18" s="120">
        <v>1.5670211999999999</v>
      </c>
      <c r="G18" s="83">
        <v>11</v>
      </c>
      <c r="H18" s="93">
        <v>4.3</v>
      </c>
      <c r="I18" s="94">
        <v>0.65</v>
      </c>
      <c r="J18" s="83">
        <v>10</v>
      </c>
      <c r="K18" s="95">
        <v>4.0999999999999996</v>
      </c>
      <c r="L18" s="96">
        <v>0.88</v>
      </c>
      <c r="M18" s="83">
        <v>10</v>
      </c>
      <c r="N18" s="98">
        <v>3.4</v>
      </c>
      <c r="O18" s="106">
        <v>1.17</v>
      </c>
    </row>
    <row r="19" spans="1:15" x14ac:dyDescent="0.25">
      <c r="A19" s="84" t="s">
        <v>389</v>
      </c>
      <c r="B19" s="90" t="s">
        <v>508</v>
      </c>
      <c r="C19" s="91" t="s">
        <v>553</v>
      </c>
      <c r="D19" s="117">
        <v>10</v>
      </c>
      <c r="E19" s="121">
        <v>7.7</v>
      </c>
      <c r="F19" s="119">
        <v>1.4181364999999999</v>
      </c>
      <c r="G19" s="83">
        <v>11</v>
      </c>
      <c r="H19" s="93">
        <v>4.2</v>
      </c>
      <c r="I19" s="97">
        <v>0.98</v>
      </c>
      <c r="J19" s="83">
        <v>10</v>
      </c>
      <c r="K19" s="95">
        <v>4.2</v>
      </c>
      <c r="L19" s="96">
        <v>0.79</v>
      </c>
      <c r="M19" s="83">
        <v>10</v>
      </c>
      <c r="N19" s="98">
        <v>3.4</v>
      </c>
      <c r="O19" s="106">
        <v>1.26</v>
      </c>
    </row>
    <row r="20" spans="1:15" x14ac:dyDescent="0.25">
      <c r="A20" s="84" t="s">
        <v>397</v>
      </c>
      <c r="B20" s="90" t="s">
        <v>491</v>
      </c>
      <c r="C20" s="91" t="s">
        <v>536</v>
      </c>
      <c r="D20" s="117">
        <v>8</v>
      </c>
      <c r="E20" s="121">
        <v>7.625</v>
      </c>
      <c r="F20" s="120">
        <v>1.8468119000000001</v>
      </c>
      <c r="G20" s="83">
        <v>10</v>
      </c>
      <c r="H20" s="98">
        <v>4</v>
      </c>
      <c r="I20" s="97">
        <v>1.05</v>
      </c>
      <c r="J20" s="83">
        <v>8</v>
      </c>
      <c r="K20" s="99">
        <v>4.4000000000000004</v>
      </c>
      <c r="L20" s="96">
        <v>0.74</v>
      </c>
      <c r="M20" s="83">
        <v>8</v>
      </c>
      <c r="N20" s="98">
        <v>3.4</v>
      </c>
      <c r="O20" s="106">
        <v>1.19</v>
      </c>
    </row>
    <row r="21" spans="1:15" x14ac:dyDescent="0.25">
      <c r="A21" s="84" t="s">
        <v>391</v>
      </c>
      <c r="B21" s="90" t="s">
        <v>489</v>
      </c>
      <c r="C21" s="91" t="s">
        <v>534</v>
      </c>
      <c r="D21" s="117">
        <v>9</v>
      </c>
      <c r="E21" s="121">
        <v>7.5555555999999999</v>
      </c>
      <c r="F21" s="122">
        <v>1.1303882999999999</v>
      </c>
      <c r="G21" s="83">
        <v>11</v>
      </c>
      <c r="H21" s="98">
        <v>4.0999999999999996</v>
      </c>
      <c r="I21" s="94">
        <v>0.54</v>
      </c>
      <c r="J21" s="83">
        <v>9</v>
      </c>
      <c r="K21" s="99">
        <v>4.2</v>
      </c>
      <c r="L21" s="96">
        <v>0.83</v>
      </c>
      <c r="M21" s="83">
        <v>9</v>
      </c>
      <c r="N21" s="98">
        <v>3.4</v>
      </c>
      <c r="O21" s="100">
        <v>0.73</v>
      </c>
    </row>
    <row r="22" spans="1:15" x14ac:dyDescent="0.25">
      <c r="A22" s="84" t="s">
        <v>390</v>
      </c>
      <c r="B22" s="90" t="s">
        <v>486</v>
      </c>
      <c r="C22" s="91" t="s">
        <v>531</v>
      </c>
      <c r="D22" s="117">
        <v>9</v>
      </c>
      <c r="E22" s="121">
        <v>7.5555555999999999</v>
      </c>
      <c r="F22" s="122">
        <v>1.1303882999999999</v>
      </c>
      <c r="G22" s="83">
        <v>11</v>
      </c>
      <c r="H22" s="98">
        <v>4</v>
      </c>
      <c r="I22" s="94">
        <v>0.63</v>
      </c>
      <c r="J22" s="83">
        <v>10</v>
      </c>
      <c r="K22" s="99">
        <v>4</v>
      </c>
      <c r="L22" s="96">
        <v>0.67</v>
      </c>
      <c r="M22" s="83">
        <v>9</v>
      </c>
      <c r="N22" s="98">
        <v>3.6</v>
      </c>
      <c r="O22" s="100">
        <v>0.73</v>
      </c>
    </row>
    <row r="23" spans="1:15" x14ac:dyDescent="0.25">
      <c r="A23" s="84" t="s">
        <v>395</v>
      </c>
      <c r="B23" s="90" t="s">
        <v>477</v>
      </c>
      <c r="C23" s="91" t="s">
        <v>524</v>
      </c>
      <c r="D23" s="117">
        <v>10</v>
      </c>
      <c r="E23" s="121">
        <v>7.5</v>
      </c>
      <c r="F23" s="119">
        <v>1.1785113</v>
      </c>
      <c r="G23" s="83">
        <v>11</v>
      </c>
      <c r="H23" s="93">
        <v>4.3</v>
      </c>
      <c r="I23" s="94">
        <v>0.65</v>
      </c>
      <c r="J23" s="83">
        <v>10</v>
      </c>
      <c r="K23" s="95">
        <v>4.4000000000000004</v>
      </c>
      <c r="L23" s="96">
        <v>0.52</v>
      </c>
      <c r="M23" s="83">
        <v>10</v>
      </c>
      <c r="N23" s="107">
        <v>3.2</v>
      </c>
      <c r="O23" s="97">
        <v>1.03</v>
      </c>
    </row>
    <row r="24" spans="1:15" x14ac:dyDescent="0.25">
      <c r="A24" s="84" t="s">
        <v>394</v>
      </c>
      <c r="B24" s="90" t="s">
        <v>561</v>
      </c>
      <c r="C24" s="91" t="s">
        <v>584</v>
      </c>
      <c r="D24" s="117">
        <v>8</v>
      </c>
      <c r="E24" s="121">
        <v>7.5</v>
      </c>
      <c r="F24" s="123">
        <v>2.0701966999999999</v>
      </c>
      <c r="G24" s="83">
        <v>8</v>
      </c>
      <c r="H24" s="98">
        <v>3.8</v>
      </c>
      <c r="I24" s="97">
        <v>1.04</v>
      </c>
      <c r="J24" s="83">
        <v>8</v>
      </c>
      <c r="K24" s="99">
        <v>4.3</v>
      </c>
      <c r="L24" s="96">
        <v>0.89</v>
      </c>
      <c r="M24" s="83">
        <v>8</v>
      </c>
      <c r="N24" s="93">
        <v>3.8</v>
      </c>
      <c r="O24" s="97">
        <v>1.04</v>
      </c>
    </row>
    <row r="25" spans="1:15" x14ac:dyDescent="0.25">
      <c r="A25" s="84" t="s">
        <v>396</v>
      </c>
      <c r="B25" s="90" t="s">
        <v>500</v>
      </c>
      <c r="C25" s="91" t="s">
        <v>545</v>
      </c>
      <c r="D25" s="117">
        <v>9</v>
      </c>
      <c r="E25" s="121">
        <v>7.4444444000000001</v>
      </c>
      <c r="F25" s="120">
        <v>1.6666666999999999</v>
      </c>
      <c r="G25" s="82">
        <v>11</v>
      </c>
      <c r="H25" s="105">
        <v>4.5</v>
      </c>
      <c r="I25" s="108">
        <v>0.69</v>
      </c>
      <c r="J25" s="82">
        <v>9</v>
      </c>
      <c r="K25" s="109">
        <v>4.3</v>
      </c>
      <c r="L25" s="104">
        <v>0.87</v>
      </c>
      <c r="M25" s="82">
        <v>9</v>
      </c>
      <c r="N25" s="110">
        <v>3</v>
      </c>
      <c r="O25" s="111">
        <v>1.22</v>
      </c>
    </row>
    <row r="26" spans="1:15" x14ac:dyDescent="0.25">
      <c r="A26" s="84" t="s">
        <v>398</v>
      </c>
      <c r="B26" s="90" t="s">
        <v>498</v>
      </c>
      <c r="C26" s="91" t="s">
        <v>543</v>
      </c>
      <c r="D26" s="117">
        <v>9</v>
      </c>
      <c r="E26" s="121">
        <v>7.3333332999999996</v>
      </c>
      <c r="F26" s="120">
        <v>1.7320507999999999</v>
      </c>
      <c r="G26" s="83">
        <v>11</v>
      </c>
      <c r="H26" s="98">
        <v>3.8</v>
      </c>
      <c r="I26" s="100">
        <v>0.75</v>
      </c>
      <c r="J26" s="83">
        <v>8</v>
      </c>
      <c r="K26" s="99">
        <v>3.3</v>
      </c>
      <c r="L26" s="96">
        <v>1.04</v>
      </c>
      <c r="M26" s="83">
        <v>9</v>
      </c>
      <c r="N26" s="98">
        <v>3.4</v>
      </c>
      <c r="O26" s="97">
        <v>1.01</v>
      </c>
    </row>
    <row r="27" spans="1:15" x14ac:dyDescent="0.25">
      <c r="A27" s="84" t="s">
        <v>404</v>
      </c>
      <c r="B27" s="90" t="s">
        <v>573</v>
      </c>
      <c r="C27" s="91" t="s">
        <v>596</v>
      </c>
      <c r="D27" s="117">
        <v>7</v>
      </c>
      <c r="E27" s="121">
        <v>7.2857143000000004</v>
      </c>
      <c r="F27" s="119">
        <v>1.3801311000000001</v>
      </c>
      <c r="G27" s="83">
        <v>9</v>
      </c>
      <c r="H27" s="98">
        <v>4</v>
      </c>
      <c r="I27" s="100">
        <v>0.71</v>
      </c>
      <c r="J27" s="83">
        <v>7</v>
      </c>
      <c r="K27" s="99">
        <v>3.9</v>
      </c>
      <c r="L27" s="96">
        <v>1.07</v>
      </c>
      <c r="M27" s="83">
        <v>7</v>
      </c>
      <c r="N27" s="107">
        <v>3</v>
      </c>
      <c r="O27" s="106">
        <v>1.1499999999999999</v>
      </c>
    </row>
    <row r="28" spans="1:15" x14ac:dyDescent="0.25">
      <c r="A28" s="84" t="s">
        <v>387</v>
      </c>
      <c r="B28" s="90" t="s">
        <v>501</v>
      </c>
      <c r="C28" s="91" t="s">
        <v>546</v>
      </c>
      <c r="D28" s="117">
        <v>11</v>
      </c>
      <c r="E28" s="121">
        <v>7.2727272999999997</v>
      </c>
      <c r="F28" s="123">
        <v>2.2843339999999999</v>
      </c>
      <c r="G28" s="83">
        <v>12</v>
      </c>
      <c r="H28" s="98">
        <v>3.67</v>
      </c>
      <c r="I28" s="106">
        <v>1.37</v>
      </c>
      <c r="J28" s="83">
        <v>11</v>
      </c>
      <c r="K28" s="99">
        <v>4.2699999999999996</v>
      </c>
      <c r="L28" s="96">
        <v>0.9</v>
      </c>
      <c r="M28" s="83">
        <v>11</v>
      </c>
      <c r="N28" s="98">
        <v>3.72</v>
      </c>
      <c r="O28" s="97">
        <v>1.1000000000000001</v>
      </c>
    </row>
    <row r="29" spans="1:15" x14ac:dyDescent="0.25">
      <c r="A29" s="84" t="s">
        <v>401</v>
      </c>
      <c r="B29" s="90" t="s">
        <v>478</v>
      </c>
      <c r="C29" s="91" t="s">
        <v>522</v>
      </c>
      <c r="D29" s="117">
        <v>8</v>
      </c>
      <c r="E29" s="121">
        <v>7.25</v>
      </c>
      <c r="F29" s="122">
        <v>0.88640529999999995</v>
      </c>
      <c r="G29" s="83">
        <v>10</v>
      </c>
      <c r="H29" s="98">
        <v>3.8</v>
      </c>
      <c r="I29" s="94">
        <v>0.63</v>
      </c>
      <c r="J29" s="83">
        <v>9</v>
      </c>
      <c r="K29" s="99">
        <v>3.4</v>
      </c>
      <c r="L29" s="96">
        <v>0.88</v>
      </c>
      <c r="M29" s="83">
        <v>8</v>
      </c>
      <c r="N29" s="98">
        <v>3.4</v>
      </c>
      <c r="O29" s="94">
        <v>0.52</v>
      </c>
    </row>
    <row r="30" spans="1:15" x14ac:dyDescent="0.25">
      <c r="A30" s="84" t="s">
        <v>409</v>
      </c>
      <c r="B30" s="90" t="s">
        <v>487</v>
      </c>
      <c r="C30" s="91" t="s">
        <v>532</v>
      </c>
      <c r="D30" s="117">
        <v>8</v>
      </c>
      <c r="E30" s="121">
        <v>7.25</v>
      </c>
      <c r="F30" s="120">
        <v>1.6690459</v>
      </c>
      <c r="G30" s="83">
        <v>11</v>
      </c>
      <c r="H30" s="98">
        <v>4.0999999999999996</v>
      </c>
      <c r="I30" s="97">
        <v>1.04</v>
      </c>
      <c r="J30" s="83">
        <v>8</v>
      </c>
      <c r="K30" s="99">
        <v>4.0999999999999996</v>
      </c>
      <c r="L30" s="96">
        <v>0.83</v>
      </c>
      <c r="M30" s="83">
        <v>8</v>
      </c>
      <c r="N30" s="107">
        <v>2.9</v>
      </c>
      <c r="O30" s="106">
        <v>1.1299999999999999</v>
      </c>
    </row>
    <row r="31" spans="1:15" x14ac:dyDescent="0.25">
      <c r="A31" s="84" t="s">
        <v>420</v>
      </c>
      <c r="B31" s="90" t="s">
        <v>493</v>
      </c>
      <c r="C31" s="91" t="s">
        <v>538</v>
      </c>
      <c r="D31" s="117">
        <v>11</v>
      </c>
      <c r="E31" s="121">
        <v>7.1818182000000004</v>
      </c>
      <c r="F31" s="123">
        <v>2.1825755999999998</v>
      </c>
      <c r="G31" s="83">
        <v>12</v>
      </c>
      <c r="H31" s="98">
        <v>3.6665999999999999</v>
      </c>
      <c r="I31" s="97">
        <v>1.1547000000000001</v>
      </c>
      <c r="J31" s="83">
        <v>11</v>
      </c>
      <c r="K31" s="99">
        <v>3.9090910000000001</v>
      </c>
      <c r="L31" s="96">
        <v>0.83120899999999998</v>
      </c>
      <c r="M31" s="83">
        <v>11</v>
      </c>
      <c r="N31" s="98">
        <v>3.545455</v>
      </c>
      <c r="O31" s="106">
        <v>1.128152</v>
      </c>
    </row>
    <row r="32" spans="1:15" x14ac:dyDescent="0.25">
      <c r="A32" s="84" t="s">
        <v>427</v>
      </c>
      <c r="B32" s="90" t="s">
        <v>580</v>
      </c>
      <c r="C32" s="91" t="s">
        <v>602</v>
      </c>
      <c r="D32" s="117">
        <v>10</v>
      </c>
      <c r="E32" s="121">
        <v>7.1</v>
      </c>
      <c r="F32" s="119">
        <v>1.2866839000000001</v>
      </c>
      <c r="G32" s="83">
        <v>11</v>
      </c>
      <c r="H32" s="107">
        <v>3.27</v>
      </c>
      <c r="I32" s="97">
        <v>1.00905</v>
      </c>
      <c r="J32" s="83">
        <v>10</v>
      </c>
      <c r="K32" s="99">
        <v>3.9</v>
      </c>
      <c r="L32" s="96">
        <v>1.1000000000000001</v>
      </c>
      <c r="M32" s="83">
        <v>10</v>
      </c>
      <c r="N32" s="93">
        <v>3.9</v>
      </c>
      <c r="O32" s="94">
        <v>0.56999999999999995</v>
      </c>
    </row>
    <row r="33" spans="1:15" x14ac:dyDescent="0.25">
      <c r="A33" s="84" t="s">
        <v>410</v>
      </c>
      <c r="B33" s="90" t="s">
        <v>571</v>
      </c>
      <c r="C33" s="91" t="s">
        <v>594</v>
      </c>
      <c r="D33" s="117">
        <v>6</v>
      </c>
      <c r="E33" s="121">
        <v>7</v>
      </c>
      <c r="F33" s="119">
        <v>1.4142136000000001</v>
      </c>
      <c r="G33" s="83">
        <v>7</v>
      </c>
      <c r="H33" s="107">
        <v>3.3</v>
      </c>
      <c r="I33" s="97">
        <v>1.1100000000000001</v>
      </c>
      <c r="J33" s="83">
        <v>6</v>
      </c>
      <c r="K33" s="99">
        <v>4</v>
      </c>
      <c r="L33" s="96">
        <v>0.89</v>
      </c>
      <c r="M33" s="83">
        <v>6</v>
      </c>
      <c r="N33" s="98">
        <v>3.7</v>
      </c>
      <c r="O33" s="94">
        <v>0.52</v>
      </c>
    </row>
    <row r="34" spans="1:15" x14ac:dyDescent="0.25">
      <c r="A34" s="84" t="s">
        <v>408</v>
      </c>
      <c r="B34" s="90" t="s">
        <v>510</v>
      </c>
      <c r="C34" s="91" t="s">
        <v>555</v>
      </c>
      <c r="D34" s="117">
        <v>9</v>
      </c>
      <c r="E34" s="121">
        <v>7</v>
      </c>
      <c r="F34" s="122">
        <v>1.118034</v>
      </c>
      <c r="G34" s="83">
        <v>10</v>
      </c>
      <c r="H34" s="93">
        <v>4.3</v>
      </c>
      <c r="I34" s="94">
        <v>0.67</v>
      </c>
      <c r="J34" s="83">
        <v>9</v>
      </c>
      <c r="K34" s="99">
        <v>3.3</v>
      </c>
      <c r="L34" s="96">
        <v>1.41</v>
      </c>
      <c r="M34" s="83">
        <v>9</v>
      </c>
      <c r="N34" s="112">
        <v>2.7</v>
      </c>
      <c r="O34" s="100">
        <v>0.87</v>
      </c>
    </row>
    <row r="35" spans="1:15" x14ac:dyDescent="0.25">
      <c r="A35" s="84" t="s">
        <v>400</v>
      </c>
      <c r="B35" s="90">
        <v>1.32</v>
      </c>
      <c r="C35" s="91" t="s">
        <v>519</v>
      </c>
      <c r="D35" s="117">
        <v>8</v>
      </c>
      <c r="E35" s="121">
        <v>7</v>
      </c>
      <c r="F35" s="119">
        <v>1.1952286000000001</v>
      </c>
      <c r="G35" s="83">
        <v>9</v>
      </c>
      <c r="H35" s="98">
        <v>4.0999999999999996</v>
      </c>
      <c r="I35" s="100">
        <v>0.78</v>
      </c>
      <c r="J35" s="83">
        <v>9</v>
      </c>
      <c r="K35" s="99">
        <v>3.9</v>
      </c>
      <c r="L35" s="96">
        <v>0.93</v>
      </c>
      <c r="M35" s="83">
        <v>9</v>
      </c>
      <c r="N35" s="107">
        <v>3.1</v>
      </c>
      <c r="O35" s="97">
        <v>0.93</v>
      </c>
    </row>
    <row r="36" spans="1:15" x14ac:dyDescent="0.25">
      <c r="A36" s="84" t="s">
        <v>406</v>
      </c>
      <c r="B36" s="90" t="s">
        <v>513</v>
      </c>
      <c r="C36" s="91" t="s">
        <v>558</v>
      </c>
      <c r="D36" s="117">
        <v>10</v>
      </c>
      <c r="E36" s="121">
        <v>7</v>
      </c>
      <c r="F36" s="120">
        <v>1.5634718999999999</v>
      </c>
      <c r="G36" s="83">
        <v>11</v>
      </c>
      <c r="H36" s="93">
        <v>4.3</v>
      </c>
      <c r="I36" s="100">
        <v>0.79</v>
      </c>
      <c r="J36" s="83">
        <v>11</v>
      </c>
      <c r="K36" s="99">
        <v>3.3</v>
      </c>
      <c r="L36" s="96">
        <v>1.1000000000000001</v>
      </c>
      <c r="M36" s="83">
        <v>10</v>
      </c>
      <c r="N36" s="112">
        <v>2.7</v>
      </c>
      <c r="O36" s="97">
        <v>1.06</v>
      </c>
    </row>
    <row r="37" spans="1:15" x14ac:dyDescent="0.25">
      <c r="A37" s="84" t="s">
        <v>402</v>
      </c>
      <c r="B37" s="90" t="s">
        <v>502</v>
      </c>
      <c r="C37" s="91" t="s">
        <v>547</v>
      </c>
      <c r="D37" s="117">
        <v>11</v>
      </c>
      <c r="E37" s="121">
        <v>6.9090908999999998</v>
      </c>
      <c r="F37" s="123">
        <v>2.2115399999999998</v>
      </c>
      <c r="G37" s="83">
        <v>12</v>
      </c>
      <c r="H37" s="98">
        <v>3.5</v>
      </c>
      <c r="I37" s="106">
        <v>1.45</v>
      </c>
      <c r="J37" s="83">
        <v>11</v>
      </c>
      <c r="K37" s="99">
        <v>4.09</v>
      </c>
      <c r="L37" s="96">
        <v>1.22</v>
      </c>
      <c r="M37" s="83">
        <v>11</v>
      </c>
      <c r="N37" s="98">
        <v>3.545455</v>
      </c>
      <c r="O37" s="97">
        <v>1.04</v>
      </c>
    </row>
    <row r="38" spans="1:15" x14ac:dyDescent="0.25">
      <c r="A38" s="84" t="s">
        <v>407</v>
      </c>
      <c r="B38" s="90" t="s">
        <v>497</v>
      </c>
      <c r="C38" s="91" t="s">
        <v>542</v>
      </c>
      <c r="D38" s="117">
        <v>9</v>
      </c>
      <c r="E38" s="121">
        <v>6.8888889000000004</v>
      </c>
      <c r="F38" s="120">
        <v>1.6158933</v>
      </c>
      <c r="G38" s="83">
        <v>11</v>
      </c>
      <c r="H38" s="98">
        <v>3.6</v>
      </c>
      <c r="I38" s="97">
        <v>1.03</v>
      </c>
      <c r="J38" s="83">
        <v>9</v>
      </c>
      <c r="K38" s="99">
        <v>4</v>
      </c>
      <c r="L38" s="96">
        <v>0.71</v>
      </c>
      <c r="M38" s="83">
        <v>9</v>
      </c>
      <c r="N38" s="98">
        <v>3.3</v>
      </c>
      <c r="O38" s="100">
        <v>0.71</v>
      </c>
    </row>
    <row r="39" spans="1:15" x14ac:dyDescent="0.25">
      <c r="A39" s="84" t="s">
        <v>405</v>
      </c>
      <c r="B39" s="90" t="s">
        <v>474</v>
      </c>
      <c r="C39" s="91" t="s">
        <v>518</v>
      </c>
      <c r="D39" s="117">
        <v>9</v>
      </c>
      <c r="E39" s="121">
        <v>6.7777778</v>
      </c>
      <c r="F39" s="120">
        <v>1.5634718999999999</v>
      </c>
      <c r="G39" s="83">
        <v>10</v>
      </c>
      <c r="H39" s="107">
        <v>3.3</v>
      </c>
      <c r="I39" s="97">
        <v>1.06</v>
      </c>
      <c r="J39" s="83">
        <v>10</v>
      </c>
      <c r="K39" s="99">
        <v>2.9</v>
      </c>
      <c r="L39" s="96">
        <v>1.1000000000000001</v>
      </c>
      <c r="M39" s="83">
        <v>10</v>
      </c>
      <c r="N39" s="98">
        <v>3.7</v>
      </c>
      <c r="O39" s="100">
        <v>0.82</v>
      </c>
    </row>
    <row r="40" spans="1:15" ht="15" customHeight="1" x14ac:dyDescent="0.25">
      <c r="A40" s="84" t="s">
        <v>411</v>
      </c>
      <c r="B40" s="90" t="s">
        <v>483</v>
      </c>
      <c r="C40" s="91" t="s">
        <v>528</v>
      </c>
      <c r="D40" s="117">
        <v>7</v>
      </c>
      <c r="E40" s="121">
        <v>6.7142856999999996</v>
      </c>
      <c r="F40" s="122">
        <v>0.95118970000000003</v>
      </c>
      <c r="G40" s="83">
        <v>10</v>
      </c>
      <c r="H40" s="107">
        <v>3.3</v>
      </c>
      <c r="I40" s="94">
        <v>0.67</v>
      </c>
      <c r="J40" s="83">
        <v>8</v>
      </c>
      <c r="K40" s="99">
        <v>3.6</v>
      </c>
      <c r="L40" s="96">
        <v>0.74</v>
      </c>
      <c r="M40" s="83">
        <v>7</v>
      </c>
      <c r="N40" s="98">
        <v>3.4</v>
      </c>
      <c r="O40" s="94">
        <v>0.53</v>
      </c>
    </row>
    <row r="41" spans="1:15" ht="15" customHeight="1" x14ac:dyDescent="0.25">
      <c r="A41" s="80" t="s">
        <v>418</v>
      </c>
      <c r="B41" s="90" t="s">
        <v>581</v>
      </c>
      <c r="C41" s="91" t="s">
        <v>603</v>
      </c>
      <c r="D41" s="117">
        <v>10</v>
      </c>
      <c r="E41" s="124">
        <v>6.7</v>
      </c>
      <c r="F41" s="119">
        <v>1.3374934999999999</v>
      </c>
      <c r="G41" s="82">
        <v>11</v>
      </c>
      <c r="H41" s="110">
        <v>3</v>
      </c>
      <c r="I41" s="102">
        <v>1</v>
      </c>
      <c r="J41" s="82">
        <v>10</v>
      </c>
      <c r="K41" s="103">
        <v>4</v>
      </c>
      <c r="L41" s="104">
        <v>0.81649660000000002</v>
      </c>
      <c r="M41" s="82">
        <v>10</v>
      </c>
      <c r="N41" s="105">
        <v>3.8</v>
      </c>
      <c r="O41" s="113">
        <v>0.78881060000000003</v>
      </c>
    </row>
    <row r="42" spans="1:15" x14ac:dyDescent="0.25">
      <c r="A42" s="84" t="s">
        <v>415</v>
      </c>
      <c r="B42" s="90" t="s">
        <v>582</v>
      </c>
      <c r="C42" s="91" t="s">
        <v>604</v>
      </c>
      <c r="D42" s="117">
        <v>10</v>
      </c>
      <c r="E42" s="124">
        <v>6.7</v>
      </c>
      <c r="F42" s="119">
        <v>1.4181364999999999</v>
      </c>
      <c r="G42" s="83">
        <v>10</v>
      </c>
      <c r="H42" s="98">
        <v>3.8</v>
      </c>
      <c r="I42" s="94">
        <v>0.63245600000000002</v>
      </c>
      <c r="J42" s="83">
        <v>10</v>
      </c>
      <c r="K42" s="99">
        <v>3.9</v>
      </c>
      <c r="L42" s="96">
        <v>0.56764599999999998</v>
      </c>
      <c r="M42" s="83">
        <v>10</v>
      </c>
      <c r="N42" s="107">
        <v>2.9</v>
      </c>
      <c r="O42" s="97">
        <v>1.1005050000000001</v>
      </c>
    </row>
    <row r="43" spans="1:15" x14ac:dyDescent="0.25">
      <c r="A43" s="84" t="s">
        <v>412</v>
      </c>
      <c r="B43" s="90" t="s">
        <v>481</v>
      </c>
      <c r="C43" s="91" t="s">
        <v>526</v>
      </c>
      <c r="D43" s="117">
        <v>12</v>
      </c>
      <c r="E43" s="124">
        <v>6.5833332999999996</v>
      </c>
      <c r="F43" s="122">
        <v>0.99620489999999995</v>
      </c>
      <c r="G43" s="83">
        <v>12</v>
      </c>
      <c r="H43" s="98">
        <v>3.75</v>
      </c>
      <c r="I43" s="100">
        <v>0.75</v>
      </c>
      <c r="J43" s="83">
        <v>11</v>
      </c>
      <c r="K43" s="99">
        <v>3.09</v>
      </c>
      <c r="L43" s="96">
        <v>0.83</v>
      </c>
      <c r="M43" s="83">
        <v>12</v>
      </c>
      <c r="N43" s="107">
        <v>2.83</v>
      </c>
      <c r="O43" s="94">
        <v>0.39</v>
      </c>
    </row>
    <row r="44" spans="1:15" x14ac:dyDescent="0.25">
      <c r="A44" s="84" t="s">
        <v>416</v>
      </c>
      <c r="B44" s="90" t="s">
        <v>567</v>
      </c>
      <c r="C44" s="91" t="s">
        <v>590</v>
      </c>
      <c r="D44" s="117">
        <v>7</v>
      </c>
      <c r="E44" s="124">
        <v>6.5714286</v>
      </c>
      <c r="F44" s="123">
        <v>1.9023794999999999</v>
      </c>
      <c r="G44" s="83">
        <v>9</v>
      </c>
      <c r="H44" s="107">
        <v>3.4</v>
      </c>
      <c r="I44" s="100">
        <v>0.73</v>
      </c>
      <c r="J44" s="83">
        <v>7</v>
      </c>
      <c r="K44" s="99">
        <v>3.6</v>
      </c>
      <c r="L44" s="96">
        <v>0.98</v>
      </c>
      <c r="M44" s="83">
        <v>7</v>
      </c>
      <c r="N44" s="107">
        <v>3</v>
      </c>
      <c r="O44" s="106">
        <v>1.1499999999999999</v>
      </c>
    </row>
    <row r="45" spans="1:15" x14ac:dyDescent="0.25">
      <c r="A45" s="84" t="s">
        <v>413</v>
      </c>
      <c r="B45" s="90" t="s">
        <v>568</v>
      </c>
      <c r="C45" s="91" t="s">
        <v>591</v>
      </c>
      <c r="D45" s="117">
        <v>8</v>
      </c>
      <c r="E45" s="124">
        <v>6.5</v>
      </c>
      <c r="F45" s="123">
        <v>2</v>
      </c>
      <c r="G45" s="83">
        <v>9</v>
      </c>
      <c r="H45" s="93">
        <v>4.3</v>
      </c>
      <c r="I45" s="97">
        <v>1.1200000000000001</v>
      </c>
      <c r="J45" s="83">
        <v>6</v>
      </c>
      <c r="K45" s="95">
        <v>4.3</v>
      </c>
      <c r="L45" s="96">
        <v>0.82</v>
      </c>
      <c r="M45" s="83">
        <v>8</v>
      </c>
      <c r="N45" s="112">
        <v>2.2999999999999998</v>
      </c>
      <c r="O45" s="97">
        <v>1.04</v>
      </c>
    </row>
    <row r="46" spans="1:15" x14ac:dyDescent="0.25">
      <c r="A46" s="84" t="s">
        <v>422</v>
      </c>
      <c r="B46" s="90" t="s">
        <v>495</v>
      </c>
      <c r="C46" s="91" t="s">
        <v>540</v>
      </c>
      <c r="D46" s="117">
        <v>11</v>
      </c>
      <c r="E46" s="124">
        <v>6.4545455</v>
      </c>
      <c r="F46" s="123">
        <v>2.1616491999999998</v>
      </c>
      <c r="G46" s="83">
        <v>12</v>
      </c>
      <c r="H46" s="107">
        <v>3.4165999999999999</v>
      </c>
      <c r="I46" s="106">
        <v>1.24011</v>
      </c>
      <c r="J46" s="83">
        <v>11</v>
      </c>
      <c r="K46" s="99">
        <v>3.7269999999999999</v>
      </c>
      <c r="L46" s="96">
        <v>1.1037129999999999</v>
      </c>
      <c r="M46" s="83">
        <v>11</v>
      </c>
      <c r="N46" s="107">
        <v>3.0909</v>
      </c>
      <c r="O46" s="97">
        <v>0.94388000000000005</v>
      </c>
    </row>
    <row r="47" spans="1:15" x14ac:dyDescent="0.25">
      <c r="A47" s="84" t="s">
        <v>423</v>
      </c>
      <c r="B47" s="90" t="s">
        <v>473</v>
      </c>
      <c r="C47" s="91" t="s">
        <v>517</v>
      </c>
      <c r="D47" s="117">
        <v>8</v>
      </c>
      <c r="E47" s="124">
        <v>6.375</v>
      </c>
      <c r="F47" s="122">
        <v>0.91612539999999998</v>
      </c>
      <c r="G47" s="83">
        <v>9</v>
      </c>
      <c r="H47" s="107">
        <v>3.2</v>
      </c>
      <c r="I47" s="97">
        <v>1.0900000000000001</v>
      </c>
      <c r="J47" s="83">
        <v>9</v>
      </c>
      <c r="K47" s="99">
        <v>3.3</v>
      </c>
      <c r="L47" s="96">
        <v>0.87</v>
      </c>
      <c r="M47" s="83">
        <v>9</v>
      </c>
      <c r="N47" s="107">
        <v>3.1</v>
      </c>
      <c r="O47" s="100">
        <v>0.78</v>
      </c>
    </row>
    <row r="48" spans="1:15" x14ac:dyDescent="0.25">
      <c r="A48" s="84" t="s">
        <v>419</v>
      </c>
      <c r="B48" s="90" t="s">
        <v>512</v>
      </c>
      <c r="C48" s="91" t="s">
        <v>557</v>
      </c>
      <c r="D48" s="117">
        <v>9</v>
      </c>
      <c r="E48" s="124">
        <v>6.3333332999999996</v>
      </c>
      <c r="F48" s="119">
        <v>1.4142136000000001</v>
      </c>
      <c r="G48" s="83">
        <v>10</v>
      </c>
      <c r="H48" s="98">
        <v>3.5</v>
      </c>
      <c r="I48" s="97">
        <v>1.08</v>
      </c>
      <c r="J48" s="83">
        <v>9</v>
      </c>
      <c r="K48" s="99">
        <v>2.9</v>
      </c>
      <c r="L48" s="96">
        <v>0.78</v>
      </c>
      <c r="M48" s="83">
        <v>9</v>
      </c>
      <c r="N48" s="107">
        <v>2.9</v>
      </c>
      <c r="O48" s="100">
        <v>0.78</v>
      </c>
    </row>
    <row r="49" spans="1:15" x14ac:dyDescent="0.25">
      <c r="A49" s="80" t="s">
        <v>428</v>
      </c>
      <c r="B49" s="90" t="s">
        <v>509</v>
      </c>
      <c r="C49" s="91" t="s">
        <v>554</v>
      </c>
      <c r="D49" s="117">
        <v>9</v>
      </c>
      <c r="E49" s="124">
        <v>6.3333332999999996</v>
      </c>
      <c r="F49" s="119">
        <v>1.4142136000000001</v>
      </c>
      <c r="G49" s="82">
        <v>11</v>
      </c>
      <c r="H49" s="114">
        <v>2.4</v>
      </c>
      <c r="I49" s="113">
        <v>0.92</v>
      </c>
      <c r="J49" s="82">
        <v>9</v>
      </c>
      <c r="K49" s="103">
        <v>3.4</v>
      </c>
      <c r="L49" s="104">
        <v>1.42</v>
      </c>
      <c r="M49" s="82">
        <v>9</v>
      </c>
      <c r="N49" s="105">
        <v>3.9</v>
      </c>
      <c r="O49" s="102">
        <v>0.93</v>
      </c>
    </row>
    <row r="50" spans="1:15" x14ac:dyDescent="0.25">
      <c r="A50" s="84" t="s">
        <v>424</v>
      </c>
      <c r="B50" s="90" t="s">
        <v>476</v>
      </c>
      <c r="C50" s="91" t="s">
        <v>521</v>
      </c>
      <c r="D50" s="117">
        <v>11</v>
      </c>
      <c r="E50" s="124">
        <v>6.2727272999999997</v>
      </c>
      <c r="F50" s="120">
        <v>1.6787441000000001</v>
      </c>
      <c r="G50" s="83">
        <v>12</v>
      </c>
      <c r="H50" s="107">
        <v>2.92</v>
      </c>
      <c r="I50" s="97">
        <v>1.08</v>
      </c>
      <c r="J50" s="83">
        <v>11</v>
      </c>
      <c r="K50" s="99">
        <v>3</v>
      </c>
      <c r="L50" s="96">
        <v>1.18</v>
      </c>
      <c r="M50" s="83">
        <v>11</v>
      </c>
      <c r="N50" s="98">
        <v>3.27</v>
      </c>
      <c r="O50" s="100">
        <v>0.79</v>
      </c>
    </row>
    <row r="51" spans="1:15" x14ac:dyDescent="0.25">
      <c r="A51" s="84" t="s">
        <v>421</v>
      </c>
      <c r="B51" s="90" t="s">
        <v>572</v>
      </c>
      <c r="C51" s="91" t="s">
        <v>595</v>
      </c>
      <c r="D51" s="117">
        <v>10</v>
      </c>
      <c r="E51" s="124">
        <v>6.2</v>
      </c>
      <c r="F51" s="120">
        <v>1.7511901000000001</v>
      </c>
      <c r="G51" s="83">
        <v>11</v>
      </c>
      <c r="H51" s="107">
        <v>3.09</v>
      </c>
      <c r="I51" s="106">
        <v>1.22</v>
      </c>
      <c r="J51" s="83">
        <v>10</v>
      </c>
      <c r="K51" s="99">
        <v>2.5</v>
      </c>
      <c r="L51" s="96">
        <v>1.08</v>
      </c>
      <c r="M51" s="83">
        <v>10</v>
      </c>
      <c r="N51" s="107">
        <v>3.2</v>
      </c>
      <c r="O51" s="97">
        <v>1.03</v>
      </c>
    </row>
    <row r="52" spans="1:15" x14ac:dyDescent="0.25">
      <c r="A52" s="84" t="s">
        <v>426</v>
      </c>
      <c r="B52" s="90" t="s">
        <v>576</v>
      </c>
      <c r="C52" s="91" t="s">
        <v>599</v>
      </c>
      <c r="D52" s="117">
        <v>7</v>
      </c>
      <c r="E52" s="124">
        <v>6.1428570999999996</v>
      </c>
      <c r="F52" s="123">
        <v>2.1930627</v>
      </c>
      <c r="G52" s="83">
        <v>9</v>
      </c>
      <c r="H52" s="107">
        <v>3.1</v>
      </c>
      <c r="I52" s="97">
        <v>1.05</v>
      </c>
      <c r="J52" s="83">
        <v>6</v>
      </c>
      <c r="K52" s="99">
        <v>2.8</v>
      </c>
      <c r="L52" s="96">
        <v>0.75</v>
      </c>
      <c r="M52" s="83">
        <v>7</v>
      </c>
      <c r="N52" s="107">
        <v>3.1</v>
      </c>
      <c r="O52" s="106">
        <v>1.21</v>
      </c>
    </row>
    <row r="53" spans="1:15" x14ac:dyDescent="0.25">
      <c r="A53" s="84" t="s">
        <v>447</v>
      </c>
      <c r="B53" s="90" t="s">
        <v>563</v>
      </c>
      <c r="C53" s="91" t="s">
        <v>586</v>
      </c>
      <c r="D53" s="117">
        <v>9</v>
      </c>
      <c r="E53" s="124">
        <v>6.1111110999999996</v>
      </c>
      <c r="F53" s="119">
        <v>1.4529662999999999</v>
      </c>
      <c r="G53" s="83">
        <v>9</v>
      </c>
      <c r="H53" s="107">
        <v>3.3332999999999999</v>
      </c>
      <c r="I53" s="97">
        <v>1.118034</v>
      </c>
      <c r="J53" s="83">
        <v>9</v>
      </c>
      <c r="K53" s="99">
        <v>3.8888889999999998</v>
      </c>
      <c r="L53" s="96">
        <v>0.78173599999999999</v>
      </c>
      <c r="M53" s="83">
        <v>9</v>
      </c>
      <c r="N53" s="107">
        <v>2.7777780000000001</v>
      </c>
      <c r="O53" s="97">
        <v>1.0929059999999999</v>
      </c>
    </row>
    <row r="54" spans="1:15" x14ac:dyDescent="0.25">
      <c r="A54" s="84" t="s">
        <v>435</v>
      </c>
      <c r="B54" s="90" t="s">
        <v>499</v>
      </c>
      <c r="C54" s="91" t="s">
        <v>544</v>
      </c>
      <c r="D54" s="117">
        <v>11</v>
      </c>
      <c r="E54" s="124">
        <v>6.0909091000000002</v>
      </c>
      <c r="F54" s="119">
        <v>1.2210278999999999</v>
      </c>
      <c r="G54" s="83">
        <v>12</v>
      </c>
      <c r="H54" s="107">
        <v>3.08</v>
      </c>
      <c r="I54" s="97">
        <v>1</v>
      </c>
      <c r="J54" s="83">
        <v>11</v>
      </c>
      <c r="K54" s="99">
        <v>2.4500000000000002</v>
      </c>
      <c r="L54" s="96">
        <v>1.21</v>
      </c>
      <c r="M54" s="83">
        <v>11</v>
      </c>
      <c r="N54" s="107">
        <v>3.1818179999999998</v>
      </c>
      <c r="O54" s="100">
        <v>0.87386299999999995</v>
      </c>
    </row>
    <row r="55" spans="1:15" x14ac:dyDescent="0.25">
      <c r="A55" s="84" t="s">
        <v>436</v>
      </c>
      <c r="B55" s="90" t="s">
        <v>488</v>
      </c>
      <c r="C55" s="91" t="s">
        <v>533</v>
      </c>
      <c r="D55" s="117">
        <v>11</v>
      </c>
      <c r="E55" s="124">
        <v>6.0909091000000002</v>
      </c>
      <c r="F55" s="123">
        <v>2.5477262999999999</v>
      </c>
      <c r="G55" s="83">
        <v>12</v>
      </c>
      <c r="H55" s="107">
        <v>2.8332999999999999</v>
      </c>
      <c r="I55" s="106">
        <v>1.403459</v>
      </c>
      <c r="J55" s="83">
        <v>11</v>
      </c>
      <c r="K55" s="99">
        <v>3.7271999999999998</v>
      </c>
      <c r="L55" s="96">
        <v>1.272078</v>
      </c>
      <c r="M55" s="83">
        <v>11</v>
      </c>
      <c r="N55" s="98">
        <v>3.2726999999999999</v>
      </c>
      <c r="O55" s="106">
        <v>1.272078</v>
      </c>
    </row>
    <row r="56" spans="1:15" x14ac:dyDescent="0.25">
      <c r="A56" s="84" t="s">
        <v>433</v>
      </c>
      <c r="B56" s="90" t="s">
        <v>579</v>
      </c>
      <c r="C56" s="91" t="s">
        <v>601</v>
      </c>
      <c r="D56" s="117">
        <v>6</v>
      </c>
      <c r="E56" s="124">
        <v>6</v>
      </c>
      <c r="F56" s="120">
        <v>1.6733201</v>
      </c>
      <c r="G56" s="83">
        <v>11</v>
      </c>
      <c r="H56" s="98">
        <v>3.67</v>
      </c>
      <c r="I56" s="97">
        <v>1.1499999999999999</v>
      </c>
      <c r="J56" s="83">
        <v>10</v>
      </c>
      <c r="K56" s="99">
        <v>3.91</v>
      </c>
      <c r="L56" s="96">
        <v>1.1499999999999999</v>
      </c>
      <c r="M56" s="83">
        <v>10</v>
      </c>
      <c r="N56" s="98">
        <v>3.55</v>
      </c>
      <c r="O56" s="106">
        <v>1.1299999999999999</v>
      </c>
    </row>
    <row r="57" spans="1:15" x14ac:dyDescent="0.25">
      <c r="A57" s="84" t="s">
        <v>446</v>
      </c>
      <c r="B57" s="90" t="s">
        <v>578</v>
      </c>
      <c r="C57" s="91" t="s">
        <v>606</v>
      </c>
      <c r="D57" s="31">
        <v>10</v>
      </c>
      <c r="E57" s="125">
        <v>5.9</v>
      </c>
      <c r="F57" s="126">
        <v>1.66</v>
      </c>
      <c r="G57" s="83">
        <v>10</v>
      </c>
      <c r="H57" s="112">
        <v>2.6</v>
      </c>
      <c r="I57" s="97">
        <v>1.07</v>
      </c>
      <c r="J57" s="83">
        <v>10</v>
      </c>
      <c r="K57" s="99">
        <v>2.6</v>
      </c>
      <c r="L57" s="96">
        <v>0.84</v>
      </c>
      <c r="M57" s="83">
        <v>10</v>
      </c>
      <c r="N57" s="98">
        <v>3.3</v>
      </c>
      <c r="O57" s="100">
        <v>0.82</v>
      </c>
    </row>
    <row r="58" spans="1:15" x14ac:dyDescent="0.25">
      <c r="A58" s="84" t="s">
        <v>434</v>
      </c>
      <c r="B58" s="90" t="s">
        <v>570</v>
      </c>
      <c r="C58" s="91" t="s">
        <v>593</v>
      </c>
      <c r="D58" s="117">
        <v>7</v>
      </c>
      <c r="E58" s="124">
        <v>5.8571429000000004</v>
      </c>
      <c r="F58" s="120">
        <v>1.5735916000000001</v>
      </c>
      <c r="G58" s="83">
        <v>8</v>
      </c>
      <c r="H58" s="107">
        <v>3.4</v>
      </c>
      <c r="I58" s="100">
        <v>0.74</v>
      </c>
      <c r="J58" s="83">
        <v>6</v>
      </c>
      <c r="K58" s="99">
        <v>3.2</v>
      </c>
      <c r="L58" s="96">
        <v>0.75</v>
      </c>
      <c r="M58" s="83">
        <v>7</v>
      </c>
      <c r="N58" s="112">
        <v>2.6</v>
      </c>
      <c r="O58" s="106">
        <v>1.1299999999999999</v>
      </c>
    </row>
    <row r="59" spans="1:15" x14ac:dyDescent="0.25">
      <c r="A59" s="84" t="s">
        <v>437</v>
      </c>
      <c r="B59" s="90" t="s">
        <v>583</v>
      </c>
      <c r="C59" s="91" t="s">
        <v>605</v>
      </c>
      <c r="D59" s="117">
        <v>7</v>
      </c>
      <c r="E59" s="124">
        <v>5.7142856999999996</v>
      </c>
      <c r="F59" s="120">
        <v>1.4960264999999999</v>
      </c>
      <c r="G59" s="83">
        <v>8</v>
      </c>
      <c r="H59" s="107">
        <v>3.3</v>
      </c>
      <c r="I59" s="100">
        <v>0.89</v>
      </c>
      <c r="J59" s="83">
        <v>7</v>
      </c>
      <c r="K59" s="99">
        <v>3.6</v>
      </c>
      <c r="L59" s="96">
        <v>0.98</v>
      </c>
      <c r="M59" s="83">
        <v>7</v>
      </c>
      <c r="N59" s="112">
        <v>2.6</v>
      </c>
      <c r="O59" s="100">
        <v>0.79</v>
      </c>
    </row>
    <row r="60" spans="1:15" x14ac:dyDescent="0.25">
      <c r="A60" s="84" t="s">
        <v>430</v>
      </c>
      <c r="B60" s="90" t="s">
        <v>505</v>
      </c>
      <c r="C60" s="91" t="s">
        <v>550</v>
      </c>
      <c r="D60" s="117">
        <v>10</v>
      </c>
      <c r="E60" s="127">
        <v>5.7</v>
      </c>
      <c r="F60" s="120">
        <v>1.8287822</v>
      </c>
      <c r="G60" s="83">
        <v>12</v>
      </c>
      <c r="H60" s="112">
        <v>2.67</v>
      </c>
      <c r="I60" s="97">
        <v>0.98</v>
      </c>
      <c r="J60" s="83">
        <v>11</v>
      </c>
      <c r="K60" s="99">
        <v>2.4500000000000002</v>
      </c>
      <c r="L60" s="96">
        <v>1.128152</v>
      </c>
      <c r="M60" s="83">
        <v>10</v>
      </c>
      <c r="N60" s="107">
        <v>3.1</v>
      </c>
      <c r="O60" s="97">
        <v>1.1000000000000001</v>
      </c>
    </row>
    <row r="61" spans="1:15" x14ac:dyDescent="0.25">
      <c r="A61" s="84" t="s">
        <v>439</v>
      </c>
      <c r="B61" s="90" t="s">
        <v>575</v>
      </c>
      <c r="C61" s="91" t="s">
        <v>598</v>
      </c>
      <c r="D61" s="117">
        <v>6</v>
      </c>
      <c r="E61" s="127">
        <v>5.6666667000000004</v>
      </c>
      <c r="F61" s="122">
        <v>0.81649660000000002</v>
      </c>
      <c r="G61" s="83">
        <v>8</v>
      </c>
      <c r="H61" s="107">
        <v>2.9</v>
      </c>
      <c r="I61" s="94">
        <v>0.64</v>
      </c>
      <c r="J61" s="83">
        <v>6</v>
      </c>
      <c r="K61" s="99">
        <v>3.7</v>
      </c>
      <c r="L61" s="96">
        <v>0.82</v>
      </c>
      <c r="M61" s="83">
        <v>6</v>
      </c>
      <c r="N61" s="107">
        <v>2.8</v>
      </c>
      <c r="O61" s="100">
        <v>0.75</v>
      </c>
    </row>
    <row r="62" spans="1:15" x14ac:dyDescent="0.25">
      <c r="A62" s="84" t="s">
        <v>444</v>
      </c>
      <c r="B62" s="90" t="s">
        <v>484</v>
      </c>
      <c r="C62" s="91" t="s">
        <v>529</v>
      </c>
      <c r="D62" s="117">
        <v>8</v>
      </c>
      <c r="E62" s="127">
        <v>5.5</v>
      </c>
      <c r="F62" s="119">
        <v>1.3093073</v>
      </c>
      <c r="G62" s="83">
        <v>10</v>
      </c>
      <c r="H62" s="112">
        <v>2.6</v>
      </c>
      <c r="I62" s="97">
        <v>1.07</v>
      </c>
      <c r="J62" s="83">
        <v>9</v>
      </c>
      <c r="K62" s="99">
        <v>3</v>
      </c>
      <c r="L62" s="96">
        <v>1</v>
      </c>
      <c r="M62" s="83">
        <v>9</v>
      </c>
      <c r="N62" s="107">
        <v>2.9</v>
      </c>
      <c r="O62" s="94">
        <v>0.33</v>
      </c>
    </row>
    <row r="63" spans="1:15" x14ac:dyDescent="0.25">
      <c r="A63" s="84" t="s">
        <v>438</v>
      </c>
      <c r="B63" s="90" t="s">
        <v>565</v>
      </c>
      <c r="C63" s="91" t="s">
        <v>588</v>
      </c>
      <c r="D63" s="117">
        <v>10</v>
      </c>
      <c r="E63" s="128">
        <v>5.5</v>
      </c>
      <c r="F63" s="126">
        <v>1.58</v>
      </c>
      <c r="G63" s="83">
        <v>10</v>
      </c>
      <c r="H63" s="112">
        <v>2.5</v>
      </c>
      <c r="I63" s="97">
        <v>1.08</v>
      </c>
      <c r="J63" s="83">
        <v>10</v>
      </c>
      <c r="K63" s="99">
        <v>2.9</v>
      </c>
      <c r="L63" s="96">
        <v>1.1005050000000001</v>
      </c>
      <c r="M63" s="83">
        <v>10</v>
      </c>
      <c r="N63" s="107">
        <v>3</v>
      </c>
      <c r="O63" s="100">
        <v>0.82</v>
      </c>
    </row>
    <row r="64" spans="1:15" x14ac:dyDescent="0.25">
      <c r="A64" s="84" t="s">
        <v>440</v>
      </c>
      <c r="B64" s="90" t="s">
        <v>480</v>
      </c>
      <c r="C64" s="91" t="s">
        <v>525</v>
      </c>
      <c r="D64" s="117">
        <v>8</v>
      </c>
      <c r="E64" s="127">
        <v>5.5</v>
      </c>
      <c r="F64" s="120">
        <v>1.6035675</v>
      </c>
      <c r="G64" s="83">
        <v>9</v>
      </c>
      <c r="H64" s="107">
        <v>2.9</v>
      </c>
      <c r="I64" s="97">
        <v>1.05</v>
      </c>
      <c r="J64" s="83">
        <v>9</v>
      </c>
      <c r="K64" s="99">
        <v>2.9</v>
      </c>
      <c r="L64" s="96">
        <v>0.78</v>
      </c>
      <c r="M64" s="83">
        <v>9</v>
      </c>
      <c r="N64" s="107">
        <v>2.8</v>
      </c>
      <c r="O64" s="97">
        <v>0.97</v>
      </c>
    </row>
    <row r="65" spans="1:15" x14ac:dyDescent="0.25">
      <c r="A65" s="80" t="s">
        <v>448</v>
      </c>
      <c r="B65" s="90" t="s">
        <v>562</v>
      </c>
      <c r="C65" s="91" t="s">
        <v>585</v>
      </c>
      <c r="D65" s="117">
        <v>9</v>
      </c>
      <c r="E65" s="127">
        <v>5.4444444000000001</v>
      </c>
      <c r="F65" s="123">
        <v>2.0069324000000002</v>
      </c>
      <c r="G65" s="83">
        <v>10</v>
      </c>
      <c r="H65" s="112">
        <v>2.8</v>
      </c>
      <c r="I65" s="106">
        <v>1.398412</v>
      </c>
      <c r="J65" s="83">
        <v>9</v>
      </c>
      <c r="K65" s="99">
        <v>3</v>
      </c>
      <c r="L65" s="96">
        <v>1.5810999999999999</v>
      </c>
      <c r="M65" s="83">
        <v>10</v>
      </c>
      <c r="N65" s="112">
        <v>2.7</v>
      </c>
      <c r="O65" s="106">
        <v>1.2516659999999999</v>
      </c>
    </row>
    <row r="66" spans="1:15" x14ac:dyDescent="0.25">
      <c r="A66" s="84" t="s">
        <v>443</v>
      </c>
      <c r="B66" s="90" t="s">
        <v>569</v>
      </c>
      <c r="C66" s="91" t="s">
        <v>592</v>
      </c>
      <c r="D66" s="117">
        <v>7</v>
      </c>
      <c r="E66" s="127">
        <v>5.4285714</v>
      </c>
      <c r="F66" s="122">
        <v>0.97590010000000005</v>
      </c>
      <c r="G66" s="83">
        <v>8</v>
      </c>
      <c r="H66" s="107">
        <v>3.1</v>
      </c>
      <c r="I66" s="100">
        <v>0.83</v>
      </c>
      <c r="J66" s="83">
        <v>5</v>
      </c>
      <c r="K66" s="99">
        <v>3</v>
      </c>
      <c r="L66" s="96">
        <v>0.71</v>
      </c>
      <c r="M66" s="83">
        <v>7</v>
      </c>
      <c r="N66" s="112">
        <v>2.4</v>
      </c>
      <c r="O66" s="94">
        <v>0.53</v>
      </c>
    </row>
    <row r="67" spans="1:15" x14ac:dyDescent="0.25">
      <c r="A67" s="84" t="s">
        <v>441</v>
      </c>
      <c r="B67" s="90" t="s">
        <v>577</v>
      </c>
      <c r="C67" s="91" t="s">
        <v>600</v>
      </c>
      <c r="D67" s="117">
        <v>7</v>
      </c>
      <c r="E67" s="127">
        <v>5.4285714</v>
      </c>
      <c r="F67" s="123">
        <v>2.0701966999999999</v>
      </c>
      <c r="G67" s="83">
        <v>9</v>
      </c>
      <c r="H67" s="107">
        <v>3</v>
      </c>
      <c r="I67" s="97">
        <v>1.1200000000000001</v>
      </c>
      <c r="J67" s="83">
        <v>7</v>
      </c>
      <c r="K67" s="99">
        <v>3.6</v>
      </c>
      <c r="L67" s="96">
        <v>1.51</v>
      </c>
      <c r="M67" s="83">
        <v>7</v>
      </c>
      <c r="N67" s="112">
        <v>2.6</v>
      </c>
      <c r="O67" s="97">
        <v>0.98</v>
      </c>
    </row>
    <row r="68" spans="1:15" x14ac:dyDescent="0.25">
      <c r="A68" s="84" t="s">
        <v>429</v>
      </c>
      <c r="B68" s="90" t="s">
        <v>566</v>
      </c>
      <c r="C68" s="91" t="s">
        <v>589</v>
      </c>
      <c r="D68" s="117">
        <v>10</v>
      </c>
      <c r="E68" s="127">
        <v>5.4</v>
      </c>
      <c r="F68" s="119">
        <v>1.1737877999999999</v>
      </c>
      <c r="G68" s="83">
        <v>11</v>
      </c>
      <c r="H68" s="112">
        <v>2.6</v>
      </c>
      <c r="I68" s="97">
        <v>1.1200000000000001</v>
      </c>
      <c r="J68" s="83">
        <v>10</v>
      </c>
      <c r="K68" s="99">
        <v>3.4</v>
      </c>
      <c r="L68" s="96">
        <v>1.26</v>
      </c>
      <c r="M68" s="83">
        <v>10</v>
      </c>
      <c r="N68" s="107">
        <v>2.9</v>
      </c>
      <c r="O68" s="100">
        <v>0.88</v>
      </c>
    </row>
    <row r="69" spans="1:15" x14ac:dyDescent="0.25">
      <c r="A69" s="84" t="s">
        <v>431</v>
      </c>
      <c r="B69" s="90" t="s">
        <v>472</v>
      </c>
      <c r="C69" s="91" t="s">
        <v>516</v>
      </c>
      <c r="D69" s="117">
        <v>11</v>
      </c>
      <c r="E69" s="127">
        <v>5.2727272999999997</v>
      </c>
      <c r="F69" s="119">
        <v>1.3483997000000001</v>
      </c>
      <c r="G69" s="82">
        <v>12</v>
      </c>
      <c r="H69" s="110">
        <v>2.8330000000000002</v>
      </c>
      <c r="I69" s="113">
        <v>0.93740000000000001</v>
      </c>
      <c r="J69" s="82">
        <v>11</v>
      </c>
      <c r="K69" s="103">
        <v>2.8180999999999998</v>
      </c>
      <c r="L69" s="104">
        <v>1.0787</v>
      </c>
      <c r="M69" s="82">
        <v>11</v>
      </c>
      <c r="N69" s="114">
        <v>2.3635999999999999</v>
      </c>
      <c r="O69" s="113">
        <v>0.80900000000000005</v>
      </c>
    </row>
    <row r="70" spans="1:15" x14ac:dyDescent="0.25">
      <c r="A70" s="84" t="s">
        <v>445</v>
      </c>
      <c r="B70" s="90" t="s">
        <v>564</v>
      </c>
      <c r="C70" s="91" t="s">
        <v>587</v>
      </c>
      <c r="D70" s="117">
        <v>8</v>
      </c>
      <c r="E70" s="127">
        <v>5.25</v>
      </c>
      <c r="F70" s="122">
        <v>0.88640529999999995</v>
      </c>
      <c r="G70" s="83">
        <v>10</v>
      </c>
      <c r="H70" s="112">
        <v>2.1</v>
      </c>
      <c r="I70" s="97">
        <v>0.99</v>
      </c>
      <c r="J70" s="83">
        <v>8</v>
      </c>
      <c r="K70" s="99">
        <v>2.9</v>
      </c>
      <c r="L70" s="96">
        <v>1.1299999999999999</v>
      </c>
      <c r="M70" s="83">
        <v>8</v>
      </c>
      <c r="N70" s="98">
        <v>3.4</v>
      </c>
      <c r="O70" s="94">
        <v>0.52</v>
      </c>
    </row>
    <row r="71" spans="1:15" x14ac:dyDescent="0.25">
      <c r="A71" s="84" t="s">
        <v>442</v>
      </c>
      <c r="B71" s="90" t="s">
        <v>515</v>
      </c>
      <c r="C71" s="91" t="s">
        <v>560</v>
      </c>
      <c r="D71" s="117">
        <v>10</v>
      </c>
      <c r="E71" s="127">
        <v>5.0999999999999996</v>
      </c>
      <c r="F71" s="120">
        <v>1.5951314999999999</v>
      </c>
      <c r="G71" s="83">
        <v>11</v>
      </c>
      <c r="H71" s="112">
        <v>2.6363639999999999</v>
      </c>
      <c r="I71" s="100">
        <v>0.80903999999999998</v>
      </c>
      <c r="J71" s="83">
        <v>10</v>
      </c>
      <c r="K71" s="99">
        <v>2</v>
      </c>
      <c r="L71" s="96">
        <v>8.1649700000000006E-2</v>
      </c>
      <c r="M71" s="83">
        <v>10</v>
      </c>
      <c r="N71" s="112">
        <v>2.5</v>
      </c>
      <c r="O71" s="97">
        <v>1.0801229999999999</v>
      </c>
    </row>
    <row r="72" spans="1:15" x14ac:dyDescent="0.25">
      <c r="A72" s="84" t="s">
        <v>449</v>
      </c>
      <c r="B72" s="90" t="s">
        <v>511</v>
      </c>
      <c r="C72" s="91" t="s">
        <v>556</v>
      </c>
      <c r="D72" s="117">
        <v>11</v>
      </c>
      <c r="E72" s="127">
        <v>5.0909091000000002</v>
      </c>
      <c r="F72" s="120">
        <v>1.8140863</v>
      </c>
      <c r="G72" s="83">
        <v>11</v>
      </c>
      <c r="H72" s="112">
        <v>2.6362999999999999</v>
      </c>
      <c r="I72" s="106">
        <v>1.36</v>
      </c>
      <c r="J72" s="83">
        <v>11</v>
      </c>
      <c r="K72" s="99">
        <v>2.1818</v>
      </c>
      <c r="L72" s="96">
        <v>0.75</v>
      </c>
      <c r="M72" s="83">
        <v>11</v>
      </c>
      <c r="N72" s="112">
        <v>2.5</v>
      </c>
      <c r="O72" s="100">
        <v>0.67</v>
      </c>
    </row>
    <row r="73" spans="1:15" x14ac:dyDescent="0.25">
      <c r="A73" s="80" t="s">
        <v>450</v>
      </c>
      <c r="B73" s="90" t="s">
        <v>574</v>
      </c>
      <c r="C73" s="91" t="s">
        <v>597</v>
      </c>
      <c r="D73" s="117">
        <v>7</v>
      </c>
      <c r="E73" s="127">
        <v>3.8571428999999999</v>
      </c>
      <c r="F73" s="119">
        <v>1.3451854000000001</v>
      </c>
      <c r="G73" s="82">
        <v>8</v>
      </c>
      <c r="H73" s="114">
        <v>1.5</v>
      </c>
      <c r="I73" s="113">
        <v>0.93</v>
      </c>
      <c r="J73" s="82">
        <v>7</v>
      </c>
      <c r="K73" s="103">
        <v>1.7</v>
      </c>
      <c r="L73" s="104">
        <v>0.95</v>
      </c>
      <c r="M73" s="82">
        <v>8</v>
      </c>
      <c r="N73" s="114">
        <v>2.2999999999999998</v>
      </c>
      <c r="O73" s="113">
        <v>0.71</v>
      </c>
    </row>
    <row r="74" spans="1:15" x14ac:dyDescent="0.25">
      <c r="A74" s="80"/>
      <c r="B74" s="86"/>
      <c r="D74" s="86"/>
      <c r="E74" s="86"/>
      <c r="F74" s="86"/>
      <c r="G74" s="82"/>
      <c r="H74" s="103"/>
      <c r="I74" s="104"/>
      <c r="J74" s="82"/>
      <c r="K74" s="103"/>
      <c r="L74" s="104"/>
      <c r="M74" s="82"/>
      <c r="N74" s="103"/>
      <c r="O74" s="104"/>
    </row>
    <row r="75" spans="1:15" x14ac:dyDescent="0.25">
      <c r="D75" s="81"/>
      <c r="E75" s="81"/>
      <c r="F75" s="81"/>
      <c r="G75" s="81"/>
      <c r="H75" s="81"/>
      <c r="I75" s="81"/>
      <c r="J75" s="81"/>
      <c r="K75" s="81"/>
      <c r="L75" s="81"/>
      <c r="M75" s="81"/>
      <c r="N75" s="81"/>
      <c r="O75" s="81"/>
    </row>
    <row r="76" spans="1:15" x14ac:dyDescent="0.25">
      <c r="D76" s="81"/>
      <c r="E76" s="81"/>
      <c r="F76" s="81"/>
      <c r="G76" s="81"/>
      <c r="H76" s="81"/>
      <c r="I76" s="81"/>
      <c r="J76" s="81"/>
      <c r="K76" s="81"/>
      <c r="L76" s="81"/>
      <c r="M76" s="81"/>
      <c r="N76" s="81"/>
      <c r="O76" s="81"/>
    </row>
    <row r="77" spans="1:15" x14ac:dyDescent="0.25">
      <c r="D77" s="117"/>
      <c r="E77" s="117"/>
      <c r="F77" s="117"/>
      <c r="G77" s="81"/>
      <c r="H77" s="81"/>
      <c r="I77" s="81"/>
      <c r="J77" s="81"/>
      <c r="K77" s="81"/>
      <c r="L77" s="81"/>
      <c r="M77" s="81"/>
      <c r="N77" s="81"/>
      <c r="O77" s="81"/>
    </row>
    <row r="78" spans="1:15" ht="15" customHeight="1" x14ac:dyDescent="0.25">
      <c r="D78" s="37" t="s">
        <v>467</v>
      </c>
      <c r="E78" s="115">
        <f t="shared" ref="E78:F78" si="0">AVERAGE(E6:E73)</f>
        <v>6.7132390088235274</v>
      </c>
      <c r="F78" s="115">
        <f t="shared" si="0"/>
        <v>1.5192540279411764</v>
      </c>
      <c r="G78" s="115"/>
      <c r="H78" s="115">
        <f t="shared" ref="H78:O78" si="1">AVERAGE(H6:H73)</f>
        <v>3.4819921176470587</v>
      </c>
      <c r="I78" s="116">
        <f t="shared" si="1"/>
        <v>0.94577442647058807</v>
      </c>
      <c r="J78" s="115"/>
      <c r="K78" s="115">
        <f t="shared" si="1"/>
        <v>3.5737070588235298</v>
      </c>
      <c r="L78" s="116">
        <f t="shared" si="1"/>
        <v>0.92077919558823529</v>
      </c>
      <c r="M78" s="115"/>
      <c r="N78" s="115">
        <f t="shared" si="1"/>
        <v>3.2565839117647073</v>
      </c>
      <c r="O78" s="116">
        <f t="shared" si="1"/>
        <v>0.90222034705882359</v>
      </c>
    </row>
    <row r="79" spans="1:15" x14ac:dyDescent="0.25">
      <c r="D79" s="37" t="s">
        <v>468</v>
      </c>
      <c r="E79" s="116">
        <f t="shared" ref="E79:F79" si="2">STDEV(E6:E73)</f>
        <v>1.0098740174292253</v>
      </c>
      <c r="F79" s="116">
        <f t="shared" si="2"/>
        <v>0.37726469087743059</v>
      </c>
      <c r="G79" s="88"/>
      <c r="H79" s="88">
        <f t="shared" ref="H79:O79" si="3">STDEV(H6:H73)</f>
        <v>0.65340293424628459</v>
      </c>
      <c r="I79" s="88">
        <f t="shared" si="3"/>
        <v>0.22428443819974864</v>
      </c>
      <c r="J79" s="88"/>
      <c r="K79" s="88">
        <f t="shared" si="3"/>
        <v>0.66744279329139566</v>
      </c>
      <c r="L79" s="88">
        <f t="shared" si="3"/>
        <v>0.25065926818419643</v>
      </c>
      <c r="M79" s="88"/>
      <c r="N79" s="88">
        <f t="shared" si="3"/>
        <v>0.50756978962322141</v>
      </c>
      <c r="O79" s="88">
        <f t="shared" si="3"/>
        <v>0.22797096789445281</v>
      </c>
    </row>
    <row r="80" spans="1:15" x14ac:dyDescent="0.25">
      <c r="D80" s="81"/>
      <c r="E80" s="81"/>
      <c r="F80" s="81"/>
    </row>
    <row r="81" spans="1:15" x14ac:dyDescent="0.25">
      <c r="D81" s="89" t="s">
        <v>469</v>
      </c>
      <c r="E81" s="116">
        <f t="shared" ref="E81:F81" si="4">E78+E79</f>
        <v>7.7231130262527525</v>
      </c>
      <c r="F81" s="116">
        <f t="shared" si="4"/>
        <v>1.896518718818607</v>
      </c>
      <c r="G81" s="88"/>
      <c r="H81" s="88">
        <f t="shared" ref="H81:O81" si="5">H78+H79</f>
        <v>4.1353950518933438</v>
      </c>
      <c r="I81" s="88">
        <f t="shared" si="5"/>
        <v>1.1700588646703367</v>
      </c>
      <c r="J81" s="88"/>
      <c r="K81" s="88">
        <f t="shared" si="5"/>
        <v>4.2411498521149253</v>
      </c>
      <c r="L81" s="88">
        <f t="shared" si="5"/>
        <v>1.1714384637724318</v>
      </c>
      <c r="M81" s="88"/>
      <c r="N81" s="88">
        <f t="shared" si="5"/>
        <v>3.7641537013879285</v>
      </c>
      <c r="O81" s="88">
        <f t="shared" si="5"/>
        <v>1.1301913149532763</v>
      </c>
    </row>
    <row r="82" spans="1:15" x14ac:dyDescent="0.25">
      <c r="D82" s="89" t="s">
        <v>470</v>
      </c>
      <c r="E82" s="116">
        <f t="shared" ref="E82:F82" si="6">E78-E79</f>
        <v>5.7033649913943023</v>
      </c>
      <c r="F82" s="116">
        <f t="shared" si="6"/>
        <v>1.1419893370637457</v>
      </c>
      <c r="G82" s="88"/>
      <c r="H82" s="88">
        <f t="shared" ref="H82:O82" si="7">H78-H79</f>
        <v>2.8285891834007741</v>
      </c>
      <c r="I82" s="88">
        <f t="shared" si="7"/>
        <v>0.72148998827083943</v>
      </c>
      <c r="J82" s="88"/>
      <c r="K82" s="88">
        <f t="shared" si="7"/>
        <v>2.9062642655321342</v>
      </c>
      <c r="L82" s="88">
        <f t="shared" si="7"/>
        <v>0.67011992740403881</v>
      </c>
      <c r="M82" s="88"/>
      <c r="N82" s="88">
        <f t="shared" si="7"/>
        <v>2.7490141221414861</v>
      </c>
      <c r="O82" s="88">
        <f t="shared" si="7"/>
        <v>0.67424937916437078</v>
      </c>
    </row>
    <row r="83" spans="1:15" x14ac:dyDescent="0.25">
      <c r="D83" s="81"/>
      <c r="E83" s="81"/>
      <c r="F83" s="81"/>
      <c r="G83" s="85"/>
      <c r="H83" s="85"/>
      <c r="I83" s="85"/>
    </row>
    <row r="84" spans="1:15" x14ac:dyDescent="0.25">
      <c r="D84" s="81"/>
      <c r="E84" s="81"/>
      <c r="F84" s="81"/>
      <c r="G84" s="85"/>
      <c r="H84" s="85"/>
      <c r="I84" s="85"/>
    </row>
    <row r="85" spans="1:15" x14ac:dyDescent="0.25">
      <c r="A85" s="79"/>
      <c r="D85" s="81"/>
      <c r="E85" s="81"/>
      <c r="F85" s="81"/>
    </row>
    <row r="86" spans="1:15" x14ac:dyDescent="0.25">
      <c r="A86" s="79"/>
      <c r="D86" s="79"/>
      <c r="E86" s="79"/>
      <c r="F86" s="79"/>
    </row>
    <row r="87" spans="1:15" x14ac:dyDescent="0.25">
      <c r="A87" s="79"/>
      <c r="D87" s="79"/>
      <c r="E87" s="79"/>
      <c r="F87" s="79"/>
    </row>
    <row r="88" spans="1:15" x14ac:dyDescent="0.25">
      <c r="A88" s="79"/>
      <c r="D88" s="79"/>
      <c r="E88" s="79"/>
      <c r="F88" s="79"/>
    </row>
    <row r="89" spans="1:15" x14ac:dyDescent="0.25">
      <c r="A89" s="79"/>
      <c r="D89" s="79"/>
      <c r="E89" s="79"/>
      <c r="F89" s="79"/>
      <c r="H89" s="51" t="s">
        <v>458</v>
      </c>
      <c r="I89" s="51" t="s">
        <v>459</v>
      </c>
    </row>
    <row r="90" spans="1:15" x14ac:dyDescent="0.25">
      <c r="A90" s="79"/>
      <c r="D90" s="79"/>
      <c r="E90" s="79"/>
      <c r="F90" s="79"/>
    </row>
    <row r="91" spans="1:15" x14ac:dyDescent="0.25">
      <c r="A91" s="79"/>
      <c r="D91" s="79"/>
      <c r="E91" s="79"/>
      <c r="F91" s="79"/>
      <c r="H91" s="87">
        <f>PEARSON(H5:H70,K5:K70)</f>
        <v>0.70600643618257264</v>
      </c>
    </row>
    <row r="92" spans="1:15" x14ac:dyDescent="0.25">
      <c r="A92" s="79"/>
      <c r="D92" s="79"/>
      <c r="E92" s="79"/>
      <c r="F92" s="79"/>
      <c r="H92" s="87">
        <f>PEARSON(H5:H70,N5:N70)</f>
        <v>0.26555244484860657</v>
      </c>
    </row>
    <row r="93" spans="1:15" x14ac:dyDescent="0.25">
      <c r="H93" s="87">
        <f>PEARSON(H5:H70,I5:I70)</f>
        <v>-0.46855041087339044</v>
      </c>
    </row>
  </sheetData>
  <sortState ref="A7:O75">
    <sortCondition descending="1" ref="E6"/>
  </sortState>
  <mergeCells count="1">
    <mergeCell ref="A3:O3"/>
  </mergeCells>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2"/>
  <sheetViews>
    <sheetView topLeftCell="C1" workbookViewId="0">
      <selection activeCell="E1" sqref="E1:L1048576"/>
    </sheetView>
  </sheetViews>
  <sheetFormatPr defaultColWidth="8.85546875" defaultRowHeight="14.1" customHeight="1" x14ac:dyDescent="0.2"/>
  <cols>
    <col min="1" max="1" width="24.42578125" style="11" customWidth="1"/>
    <col min="2" max="2" width="55.42578125" style="11" customWidth="1"/>
    <col min="3" max="3" width="13.7109375" style="12" customWidth="1"/>
    <col min="4" max="4" width="14" style="12" customWidth="1"/>
    <col min="5" max="5" width="12.42578125" style="12" customWidth="1"/>
    <col min="6" max="6" width="13" style="12" customWidth="1"/>
    <col min="7" max="7" width="12.7109375" style="12" customWidth="1"/>
    <col min="8" max="9" width="12" style="12" customWidth="1"/>
    <col min="10" max="11" width="8.85546875" style="12"/>
    <col min="12" max="12" width="10.140625" style="12" customWidth="1"/>
    <col min="13" max="16384" width="8.85546875" style="13"/>
  </cols>
  <sheetData>
    <row r="1" spans="1:12" ht="36.950000000000003" customHeight="1" x14ac:dyDescent="0.2"/>
    <row r="2" spans="1:12" ht="56.1" customHeight="1" x14ac:dyDescent="0.2">
      <c r="A2" s="14" t="s">
        <v>354</v>
      </c>
      <c r="B2" s="27" t="s">
        <v>355</v>
      </c>
      <c r="C2" s="15" t="s">
        <v>356</v>
      </c>
      <c r="D2" s="16" t="s">
        <v>357</v>
      </c>
      <c r="E2" s="16" t="s">
        <v>358</v>
      </c>
      <c r="F2" s="16" t="s">
        <v>359</v>
      </c>
      <c r="G2" s="16" t="s">
        <v>360</v>
      </c>
      <c r="H2" s="16" t="s">
        <v>361</v>
      </c>
      <c r="I2" s="16" t="s">
        <v>362</v>
      </c>
      <c r="J2" s="16" t="s">
        <v>363</v>
      </c>
      <c r="K2" s="16" t="s">
        <v>364</v>
      </c>
      <c r="L2" s="16" t="s">
        <v>365</v>
      </c>
    </row>
    <row r="3" spans="1:12" s="18" customFormat="1" ht="14.1" customHeight="1" x14ac:dyDescent="0.2">
      <c r="A3" s="28" t="s">
        <v>367</v>
      </c>
      <c r="B3" s="13" t="s">
        <v>368</v>
      </c>
      <c r="C3" s="17">
        <f>E3+K3</f>
        <v>8.9272726999999996</v>
      </c>
      <c r="D3" s="31">
        <v>11</v>
      </c>
      <c r="E3" s="131">
        <v>4.7272727000000003</v>
      </c>
      <c r="F3" s="132">
        <v>0.4670994</v>
      </c>
      <c r="G3" s="31">
        <v>10</v>
      </c>
      <c r="H3" s="133">
        <v>4.4000000000000004</v>
      </c>
      <c r="I3" s="134">
        <v>0.84327399999999997</v>
      </c>
      <c r="J3" s="31">
        <v>10</v>
      </c>
      <c r="K3" s="135">
        <v>4.2</v>
      </c>
      <c r="L3" s="134">
        <v>0.91893659999999999</v>
      </c>
    </row>
    <row r="4" spans="1:12" ht="14.1" customHeight="1" x14ac:dyDescent="0.2">
      <c r="A4" s="28" t="s">
        <v>370</v>
      </c>
      <c r="B4" s="13" t="s">
        <v>371</v>
      </c>
      <c r="C4" s="17">
        <f>E4+K4</f>
        <v>8.2045455</v>
      </c>
      <c r="D4" s="31">
        <v>11</v>
      </c>
      <c r="E4" s="131">
        <v>4.4545455</v>
      </c>
      <c r="F4" s="132">
        <v>0.52223299999999995</v>
      </c>
      <c r="G4" s="31">
        <v>9</v>
      </c>
      <c r="H4" s="133">
        <v>4.3333332999999996</v>
      </c>
      <c r="I4" s="134">
        <v>0.5</v>
      </c>
      <c r="J4" s="31">
        <v>8</v>
      </c>
      <c r="K4" s="135">
        <v>3.75</v>
      </c>
      <c r="L4" s="134">
        <v>1.0350983</v>
      </c>
    </row>
    <row r="5" spans="1:12" ht="14.1" customHeight="1" x14ac:dyDescent="0.25">
      <c r="A5" s="28" t="s">
        <v>386</v>
      </c>
      <c r="B5" s="13" t="s">
        <v>396</v>
      </c>
      <c r="C5" s="19">
        <f>E5+K5</f>
        <v>7.4545455</v>
      </c>
      <c r="D5" s="31">
        <v>11</v>
      </c>
      <c r="E5" s="131">
        <v>4.4545455</v>
      </c>
      <c r="F5" s="132">
        <v>0.68755169999999999</v>
      </c>
      <c r="G5" s="31">
        <v>9</v>
      </c>
      <c r="H5" s="133">
        <v>4.3333332999999996</v>
      </c>
      <c r="I5" s="134">
        <v>0.86602539999999995</v>
      </c>
      <c r="J5" s="31">
        <v>9</v>
      </c>
      <c r="K5" s="136">
        <v>3</v>
      </c>
      <c r="L5" s="134">
        <v>1.2247448999999999</v>
      </c>
    </row>
    <row r="6" spans="1:12" ht="14.1" customHeight="1" x14ac:dyDescent="0.25">
      <c r="A6" s="28" t="s">
        <v>403</v>
      </c>
      <c r="B6" s="13" t="s">
        <v>413</v>
      </c>
      <c r="C6" s="20">
        <f>E6+K6</f>
        <v>6.5833332999999996</v>
      </c>
      <c r="D6" s="31">
        <v>9</v>
      </c>
      <c r="E6" s="131">
        <v>4.3333332999999996</v>
      </c>
      <c r="F6" s="137">
        <v>1.118034</v>
      </c>
      <c r="G6" s="31">
        <v>6</v>
      </c>
      <c r="H6" s="133">
        <v>4.3333332999999996</v>
      </c>
      <c r="I6" s="134">
        <v>0.81649660000000002</v>
      </c>
      <c r="J6" s="31">
        <v>8</v>
      </c>
      <c r="K6" s="138">
        <v>2.25</v>
      </c>
      <c r="L6" s="134">
        <v>1.0350983</v>
      </c>
    </row>
    <row r="7" spans="1:12" ht="14.1" customHeight="1" x14ac:dyDescent="0.25">
      <c r="A7" s="28" t="s">
        <v>381</v>
      </c>
      <c r="B7" s="13" t="s">
        <v>408</v>
      </c>
      <c r="C7" s="19">
        <f>E7+K7</f>
        <v>6.9666666999999993</v>
      </c>
      <c r="D7" s="31">
        <v>10</v>
      </c>
      <c r="E7" s="131">
        <v>4.3</v>
      </c>
      <c r="F7" s="132">
        <v>0.67494860000000001</v>
      </c>
      <c r="G7" s="31">
        <v>9</v>
      </c>
      <c r="H7" s="133">
        <v>3.3333333000000001</v>
      </c>
      <c r="I7" s="134">
        <v>1.4142136000000001</v>
      </c>
      <c r="J7" s="31">
        <v>9</v>
      </c>
      <c r="K7" s="138">
        <v>2.6666666999999999</v>
      </c>
      <c r="L7" s="134">
        <v>0.86602539999999995</v>
      </c>
    </row>
    <row r="8" spans="1:12" ht="14.1" customHeight="1" x14ac:dyDescent="0.2">
      <c r="A8" s="28" t="s">
        <v>372</v>
      </c>
      <c r="B8" s="13" t="s">
        <v>385</v>
      </c>
      <c r="C8" s="17">
        <f>E8+K8</f>
        <v>7.6727273</v>
      </c>
      <c r="D8" s="31">
        <v>11</v>
      </c>
      <c r="E8" s="131">
        <v>4.2727272999999997</v>
      </c>
      <c r="F8" s="132">
        <v>0.64666979999999996</v>
      </c>
      <c r="G8" s="31">
        <v>10</v>
      </c>
      <c r="H8" s="133">
        <v>4.0999999999999996</v>
      </c>
      <c r="I8" s="134">
        <v>0.87559500000000001</v>
      </c>
      <c r="J8" s="31">
        <v>10</v>
      </c>
      <c r="K8" s="139">
        <v>3.4</v>
      </c>
      <c r="L8" s="134">
        <v>1.1737877999999999</v>
      </c>
    </row>
    <row r="9" spans="1:12" ht="14.1" customHeight="1" x14ac:dyDescent="0.25">
      <c r="A9" s="28" t="s">
        <v>378</v>
      </c>
      <c r="B9" s="13" t="s">
        <v>395</v>
      </c>
      <c r="C9" s="19">
        <f>E9+K9</f>
        <v>7.4727272999999999</v>
      </c>
      <c r="D9" s="31">
        <v>11</v>
      </c>
      <c r="E9" s="131">
        <v>4.2727272999999997</v>
      </c>
      <c r="F9" s="132">
        <v>0.64666979999999996</v>
      </c>
      <c r="G9" s="31">
        <v>10</v>
      </c>
      <c r="H9" s="133">
        <v>4.4000000000000004</v>
      </c>
      <c r="I9" s="134">
        <v>0.51639780000000002</v>
      </c>
      <c r="J9" s="31">
        <v>10</v>
      </c>
      <c r="K9" s="136">
        <v>3.2</v>
      </c>
      <c r="L9" s="134">
        <v>1.0327956</v>
      </c>
    </row>
    <row r="10" spans="1:12" ht="14.1" customHeight="1" x14ac:dyDescent="0.25">
      <c r="A10" s="28" t="s">
        <v>381</v>
      </c>
      <c r="B10" s="13" t="s">
        <v>406</v>
      </c>
      <c r="C10" s="19">
        <f>E10+K10</f>
        <v>6.9727272999999999</v>
      </c>
      <c r="D10" s="31">
        <v>11</v>
      </c>
      <c r="E10" s="131">
        <v>4.2727272999999997</v>
      </c>
      <c r="F10" s="140">
        <v>0.78624539999999998</v>
      </c>
      <c r="G10" s="31">
        <v>11</v>
      </c>
      <c r="H10" s="133">
        <v>3.2727273000000001</v>
      </c>
      <c r="I10" s="134">
        <v>1.1037127</v>
      </c>
      <c r="J10" s="31">
        <v>10</v>
      </c>
      <c r="K10" s="136">
        <v>2.7</v>
      </c>
      <c r="L10" s="134">
        <v>1.0593499</v>
      </c>
    </row>
    <row r="11" spans="1:12" ht="14.1" customHeight="1" x14ac:dyDescent="0.2">
      <c r="A11" s="28" t="s">
        <v>372</v>
      </c>
      <c r="B11" s="13" t="s">
        <v>375</v>
      </c>
      <c r="C11" s="17">
        <f>E11+K11</f>
        <v>7.9818182000000002</v>
      </c>
      <c r="D11" s="31">
        <v>11</v>
      </c>
      <c r="E11" s="131">
        <v>4.1818182000000004</v>
      </c>
      <c r="F11" s="140">
        <v>0.8738629</v>
      </c>
      <c r="G11" s="31">
        <v>10</v>
      </c>
      <c r="H11" s="133">
        <v>3.8</v>
      </c>
      <c r="I11" s="134">
        <v>1.2292726</v>
      </c>
      <c r="J11" s="31">
        <v>10</v>
      </c>
      <c r="K11" s="135">
        <v>3.8</v>
      </c>
      <c r="L11" s="134">
        <v>1.0327956</v>
      </c>
    </row>
    <row r="12" spans="1:12" ht="14.1" customHeight="1" x14ac:dyDescent="0.2">
      <c r="A12" s="28" t="s">
        <v>367</v>
      </c>
      <c r="B12" s="13" t="s">
        <v>380</v>
      </c>
      <c r="C12" s="17">
        <f>E12+K12</f>
        <v>7.7818182</v>
      </c>
      <c r="D12" s="31">
        <v>11</v>
      </c>
      <c r="E12" s="131">
        <v>4.1818182000000004</v>
      </c>
      <c r="F12" s="140">
        <v>0.98164980000000002</v>
      </c>
      <c r="G12" s="31">
        <v>10</v>
      </c>
      <c r="H12" s="133">
        <v>4.3</v>
      </c>
      <c r="I12" s="134">
        <v>0.82327260000000002</v>
      </c>
      <c r="J12" s="31">
        <v>10</v>
      </c>
      <c r="K12" s="139">
        <v>3.6</v>
      </c>
      <c r="L12" s="134">
        <v>1.0749677</v>
      </c>
    </row>
    <row r="13" spans="1:12" ht="14.1" customHeight="1" x14ac:dyDescent="0.25">
      <c r="A13" s="28" t="s">
        <v>367</v>
      </c>
      <c r="B13" s="13" t="s">
        <v>389</v>
      </c>
      <c r="C13" s="19">
        <f>E13+K13</f>
        <v>7.5818182000000007</v>
      </c>
      <c r="D13" s="31">
        <v>11</v>
      </c>
      <c r="E13" s="131">
        <v>4.1818182000000004</v>
      </c>
      <c r="F13" s="140">
        <v>0.98164980000000002</v>
      </c>
      <c r="G13" s="31">
        <v>10</v>
      </c>
      <c r="H13" s="133">
        <v>4.2</v>
      </c>
      <c r="I13" s="134">
        <v>0.78881060000000003</v>
      </c>
      <c r="J13" s="31">
        <v>10</v>
      </c>
      <c r="K13" s="139">
        <v>3.4</v>
      </c>
      <c r="L13" s="134">
        <v>1.2649111</v>
      </c>
    </row>
    <row r="14" spans="1:12" ht="14.1" customHeight="1" x14ac:dyDescent="0.25">
      <c r="A14" s="28" t="s">
        <v>399</v>
      </c>
      <c r="B14" s="13" t="s">
        <v>400</v>
      </c>
      <c r="C14" s="19">
        <f>E14+K14</f>
        <v>7.2222221999999991</v>
      </c>
      <c r="D14" s="31">
        <v>9</v>
      </c>
      <c r="E14" s="139">
        <v>4.1111110999999996</v>
      </c>
      <c r="F14" s="140">
        <v>0.78173599999999999</v>
      </c>
      <c r="G14" s="31">
        <v>9</v>
      </c>
      <c r="H14" s="133">
        <v>3.8888889</v>
      </c>
      <c r="I14" s="134">
        <v>0.92796069999999997</v>
      </c>
      <c r="J14" s="31">
        <v>9</v>
      </c>
      <c r="K14" s="136">
        <v>3.1111111</v>
      </c>
      <c r="L14" s="134">
        <v>0.92796069999999997</v>
      </c>
    </row>
    <row r="15" spans="1:12" ht="14.1" customHeight="1" x14ac:dyDescent="0.2">
      <c r="A15" s="28" t="s">
        <v>367</v>
      </c>
      <c r="B15" s="13" t="s">
        <v>369</v>
      </c>
      <c r="C15" s="17">
        <f>E15+K15</f>
        <v>8.3909091</v>
      </c>
      <c r="D15" s="31">
        <v>11</v>
      </c>
      <c r="E15" s="139">
        <v>4.0909091000000002</v>
      </c>
      <c r="F15" s="137">
        <v>1.0444659000000001</v>
      </c>
      <c r="G15" s="31">
        <v>10</v>
      </c>
      <c r="H15" s="133">
        <v>4.5999999999999996</v>
      </c>
      <c r="I15" s="134">
        <v>0.51639780000000002</v>
      </c>
      <c r="J15" s="31">
        <v>10</v>
      </c>
      <c r="K15" s="135">
        <v>4.3</v>
      </c>
      <c r="L15" s="134">
        <v>0.67494860000000001</v>
      </c>
    </row>
    <row r="16" spans="1:12" ht="14.1" customHeight="1" x14ac:dyDescent="0.2">
      <c r="A16" s="28" t="s">
        <v>378</v>
      </c>
      <c r="B16" s="13" t="s">
        <v>379</v>
      </c>
      <c r="C16" s="17">
        <f>E16+K16</f>
        <v>7.7909091000000004</v>
      </c>
      <c r="D16" s="31">
        <v>11</v>
      </c>
      <c r="E16" s="139">
        <v>4.0909091000000002</v>
      </c>
      <c r="F16" s="140">
        <v>0.94387980000000005</v>
      </c>
      <c r="G16" s="31">
        <v>10</v>
      </c>
      <c r="H16" s="133">
        <v>4.4000000000000004</v>
      </c>
      <c r="I16" s="134">
        <v>0.69920590000000005</v>
      </c>
      <c r="J16" s="31">
        <v>10</v>
      </c>
      <c r="K16" s="139">
        <v>3.7</v>
      </c>
      <c r="L16" s="134">
        <v>1.0593499</v>
      </c>
    </row>
    <row r="17" spans="1:12" ht="14.1" customHeight="1" x14ac:dyDescent="0.25">
      <c r="A17" s="28" t="s">
        <v>370</v>
      </c>
      <c r="B17" s="13" t="s">
        <v>391</v>
      </c>
      <c r="C17" s="19">
        <f>E17+K17</f>
        <v>7.5353535000000003</v>
      </c>
      <c r="D17" s="31">
        <v>11</v>
      </c>
      <c r="E17" s="139">
        <v>4.0909091000000002</v>
      </c>
      <c r="F17" s="132">
        <v>0.5393599</v>
      </c>
      <c r="G17" s="31">
        <v>9</v>
      </c>
      <c r="H17" s="133">
        <v>4.2222222</v>
      </c>
      <c r="I17" s="134">
        <v>0.83333330000000005</v>
      </c>
      <c r="J17" s="31">
        <v>9</v>
      </c>
      <c r="K17" s="139">
        <v>3.4444444000000001</v>
      </c>
      <c r="L17" s="134">
        <v>0.7264832</v>
      </c>
    </row>
    <row r="18" spans="1:12" ht="14.1" customHeight="1" x14ac:dyDescent="0.25">
      <c r="A18" s="28" t="s">
        <v>370</v>
      </c>
      <c r="B18" s="13" t="s">
        <v>409</v>
      </c>
      <c r="C18" s="19">
        <f>E18+K18</f>
        <v>6.9659091000000002</v>
      </c>
      <c r="D18" s="31">
        <v>11</v>
      </c>
      <c r="E18" s="139">
        <v>4.0909091000000002</v>
      </c>
      <c r="F18" s="137">
        <v>1.0444659000000001</v>
      </c>
      <c r="G18" s="31">
        <v>8</v>
      </c>
      <c r="H18" s="133">
        <v>4.125</v>
      </c>
      <c r="I18" s="134">
        <v>0.83452300000000001</v>
      </c>
      <c r="J18" s="31">
        <v>8</v>
      </c>
      <c r="K18" s="136">
        <v>2.875</v>
      </c>
      <c r="L18" s="134">
        <v>1.1259916000000001</v>
      </c>
    </row>
    <row r="19" spans="1:12" ht="14.1" customHeight="1" x14ac:dyDescent="0.2">
      <c r="A19" s="28" t="s">
        <v>372</v>
      </c>
      <c r="B19" s="13" t="s">
        <v>373</v>
      </c>
      <c r="C19" s="17">
        <f>E19+K19</f>
        <v>8</v>
      </c>
      <c r="D19" s="31">
        <v>11</v>
      </c>
      <c r="E19" s="139">
        <v>4</v>
      </c>
      <c r="F19" s="140">
        <v>0.89442719999999998</v>
      </c>
      <c r="G19" s="31">
        <v>9</v>
      </c>
      <c r="H19" s="133">
        <v>4.3333332999999996</v>
      </c>
      <c r="I19" s="134">
        <v>0.70710680000000004</v>
      </c>
      <c r="J19" s="31">
        <v>9</v>
      </c>
      <c r="K19" s="135">
        <v>4</v>
      </c>
      <c r="L19" s="134">
        <v>0.86602539999999995</v>
      </c>
    </row>
    <row r="20" spans="1:12" ht="14.1" customHeight="1" x14ac:dyDescent="0.2">
      <c r="A20" s="28" t="s">
        <v>367</v>
      </c>
      <c r="B20" s="13" t="s">
        <v>374</v>
      </c>
      <c r="C20" s="17">
        <f>E20+K20</f>
        <v>8</v>
      </c>
      <c r="D20" s="31">
        <v>11</v>
      </c>
      <c r="E20" s="139">
        <v>4</v>
      </c>
      <c r="F20" s="140">
        <v>1</v>
      </c>
      <c r="G20" s="31">
        <v>10</v>
      </c>
      <c r="H20" s="133">
        <v>4.5</v>
      </c>
      <c r="I20" s="134">
        <v>0.70710680000000004</v>
      </c>
      <c r="J20" s="31">
        <v>10</v>
      </c>
      <c r="K20" s="135">
        <v>4</v>
      </c>
      <c r="L20" s="134">
        <v>0.94280900000000001</v>
      </c>
    </row>
    <row r="21" spans="1:12" ht="14.1" customHeight="1" x14ac:dyDescent="0.25">
      <c r="A21" s="28" t="s">
        <v>370</v>
      </c>
      <c r="B21" s="13" t="s">
        <v>390</v>
      </c>
      <c r="C21" s="19">
        <f>E21+K21</f>
        <v>7.5555555999999999</v>
      </c>
      <c r="D21" s="31">
        <v>11</v>
      </c>
      <c r="E21" s="139">
        <v>4</v>
      </c>
      <c r="F21" s="132">
        <v>0.63245549999999995</v>
      </c>
      <c r="G21" s="31">
        <v>10</v>
      </c>
      <c r="H21" s="133">
        <v>4</v>
      </c>
      <c r="I21" s="134">
        <v>0.66666669999999995</v>
      </c>
      <c r="J21" s="31">
        <v>9</v>
      </c>
      <c r="K21" s="139">
        <v>3.5555555999999999</v>
      </c>
      <c r="L21" s="134">
        <v>0.7264832</v>
      </c>
    </row>
    <row r="22" spans="1:12" ht="14.1" customHeight="1" x14ac:dyDescent="0.25">
      <c r="A22" s="28" t="s">
        <v>372</v>
      </c>
      <c r="B22" s="13" t="s">
        <v>397</v>
      </c>
      <c r="C22" s="19">
        <f>E22+K22</f>
        <v>7.375</v>
      </c>
      <c r="D22" s="31">
        <v>10</v>
      </c>
      <c r="E22" s="139">
        <v>4</v>
      </c>
      <c r="F22" s="137">
        <v>1.0540925999999999</v>
      </c>
      <c r="G22" s="31">
        <v>8</v>
      </c>
      <c r="H22" s="133">
        <v>4.375</v>
      </c>
      <c r="I22" s="134">
        <v>0.74402380000000001</v>
      </c>
      <c r="J22" s="31">
        <v>8</v>
      </c>
      <c r="K22" s="139">
        <v>3.375</v>
      </c>
      <c r="L22" s="134">
        <v>1.1877348999999999</v>
      </c>
    </row>
    <row r="23" spans="1:12" ht="14.1" customHeight="1" x14ac:dyDescent="0.25">
      <c r="A23" s="28" t="s">
        <v>403</v>
      </c>
      <c r="B23" s="13" t="s">
        <v>404</v>
      </c>
      <c r="C23" s="19">
        <f>E23+K23</f>
        <v>7</v>
      </c>
      <c r="D23" s="31">
        <v>9</v>
      </c>
      <c r="E23" s="139">
        <v>4</v>
      </c>
      <c r="F23" s="132">
        <v>0.70710680000000004</v>
      </c>
      <c r="G23" s="31">
        <v>7</v>
      </c>
      <c r="H23" s="133">
        <v>3.8571428999999999</v>
      </c>
      <c r="I23" s="134">
        <v>1.069045</v>
      </c>
      <c r="J23" s="31">
        <v>7</v>
      </c>
      <c r="K23" s="136">
        <v>3</v>
      </c>
      <c r="L23" s="134">
        <v>1.1547004999999999</v>
      </c>
    </row>
    <row r="24" spans="1:12" ht="14.1" customHeight="1" x14ac:dyDescent="0.25">
      <c r="A24" s="28" t="s">
        <v>376</v>
      </c>
      <c r="B24" s="13" t="s">
        <v>412</v>
      </c>
      <c r="C24" s="20">
        <f>E24+K24</f>
        <v>6.65</v>
      </c>
      <c r="D24" s="31">
        <v>10</v>
      </c>
      <c r="E24" s="139">
        <v>3.9</v>
      </c>
      <c r="F24" s="137">
        <v>1.197219</v>
      </c>
      <c r="G24" s="31">
        <v>9</v>
      </c>
      <c r="H24" s="133">
        <v>3.7777778</v>
      </c>
      <c r="I24" s="134">
        <v>1.0929063999999999</v>
      </c>
      <c r="J24" s="31">
        <v>8</v>
      </c>
      <c r="K24" s="136">
        <v>2.75</v>
      </c>
      <c r="L24" s="134">
        <v>0.70710680000000004</v>
      </c>
    </row>
    <row r="25" spans="1:12" ht="14.1" customHeight="1" x14ac:dyDescent="0.25">
      <c r="A25" s="28" t="s">
        <v>378</v>
      </c>
      <c r="B25" s="13" t="s">
        <v>388</v>
      </c>
      <c r="C25" s="19">
        <f>E25+K25</f>
        <v>7.5959596000000005</v>
      </c>
      <c r="D25" s="31">
        <v>11</v>
      </c>
      <c r="E25" s="139">
        <v>3.8181818000000001</v>
      </c>
      <c r="F25" s="140">
        <v>0.8738629</v>
      </c>
      <c r="G25" s="31">
        <v>9</v>
      </c>
      <c r="H25" s="133">
        <v>3.7777778</v>
      </c>
      <c r="I25" s="134">
        <v>0.9718253</v>
      </c>
      <c r="J25" s="31">
        <v>9</v>
      </c>
      <c r="K25" s="135">
        <v>3.7777778</v>
      </c>
      <c r="L25" s="134">
        <v>0.66666669999999995</v>
      </c>
    </row>
    <row r="26" spans="1:12" ht="14.1" customHeight="1" x14ac:dyDescent="0.25">
      <c r="A26" s="28" t="s">
        <v>383</v>
      </c>
      <c r="B26" s="13" t="s">
        <v>398</v>
      </c>
      <c r="C26" s="19">
        <f>E26+K26</f>
        <v>7.2626261999999997</v>
      </c>
      <c r="D26" s="31">
        <v>11</v>
      </c>
      <c r="E26" s="139">
        <v>3.8181818000000001</v>
      </c>
      <c r="F26" s="140">
        <v>0.75075720000000001</v>
      </c>
      <c r="G26" s="31">
        <v>8</v>
      </c>
      <c r="H26" s="133">
        <v>3.25</v>
      </c>
      <c r="I26" s="134">
        <v>1.0350983</v>
      </c>
      <c r="J26" s="31">
        <v>9</v>
      </c>
      <c r="K26" s="139">
        <v>3.4444444000000001</v>
      </c>
      <c r="L26" s="134">
        <v>1.0137938</v>
      </c>
    </row>
    <row r="27" spans="1:12" ht="14.1" customHeight="1" x14ac:dyDescent="0.25">
      <c r="A27" s="28" t="s">
        <v>378</v>
      </c>
      <c r="B27" s="13" t="s">
        <v>401</v>
      </c>
      <c r="C27" s="19">
        <f>E27+K27</f>
        <v>7.1749999999999998</v>
      </c>
      <c r="D27" s="31">
        <v>10</v>
      </c>
      <c r="E27" s="139">
        <v>3.8</v>
      </c>
      <c r="F27" s="132">
        <v>0.63245549999999995</v>
      </c>
      <c r="G27" s="31">
        <v>9</v>
      </c>
      <c r="H27" s="133">
        <v>3.4444444000000001</v>
      </c>
      <c r="I27" s="134">
        <v>0.88191710000000001</v>
      </c>
      <c r="J27" s="31">
        <v>8</v>
      </c>
      <c r="K27" s="139">
        <v>3.375</v>
      </c>
      <c r="L27" s="134">
        <v>0.51754920000000004</v>
      </c>
    </row>
    <row r="28" spans="1:12" ht="14.1" customHeight="1" x14ac:dyDescent="0.25">
      <c r="A28" s="28" t="s">
        <v>393</v>
      </c>
      <c r="B28" s="13" t="s">
        <v>394</v>
      </c>
      <c r="C28" s="19">
        <f>E28+K28</f>
        <v>7.5</v>
      </c>
      <c r="D28" s="31">
        <v>8</v>
      </c>
      <c r="E28" s="139">
        <v>3.75</v>
      </c>
      <c r="F28" s="137">
        <v>1.0350983</v>
      </c>
      <c r="G28" s="31">
        <v>8</v>
      </c>
      <c r="H28" s="133">
        <v>4.25</v>
      </c>
      <c r="I28" s="134">
        <v>0.88640529999999995</v>
      </c>
      <c r="J28" s="31">
        <v>8</v>
      </c>
      <c r="K28" s="135">
        <v>3.75</v>
      </c>
      <c r="L28" s="134">
        <v>1.0350983</v>
      </c>
    </row>
    <row r="29" spans="1:12" ht="14.1" customHeight="1" x14ac:dyDescent="0.2">
      <c r="A29" s="28" t="s">
        <v>376</v>
      </c>
      <c r="B29" s="13" t="s">
        <v>377</v>
      </c>
      <c r="C29" s="17">
        <f>E29+K29</f>
        <v>7.8272727</v>
      </c>
      <c r="D29" s="31">
        <v>11</v>
      </c>
      <c r="E29" s="139">
        <v>3.7272726999999999</v>
      </c>
      <c r="F29" s="137">
        <v>1.1037127</v>
      </c>
      <c r="G29" s="31">
        <v>10</v>
      </c>
      <c r="H29" s="133">
        <v>4</v>
      </c>
      <c r="I29" s="134">
        <v>0.94280900000000001</v>
      </c>
      <c r="J29" s="31">
        <v>10</v>
      </c>
      <c r="K29" s="135">
        <v>4.0999999999999996</v>
      </c>
      <c r="L29" s="134">
        <v>0.56764619999999999</v>
      </c>
    </row>
    <row r="30" spans="1:12" ht="14.1" customHeight="1" x14ac:dyDescent="0.2">
      <c r="A30" s="28" t="s">
        <v>381</v>
      </c>
      <c r="B30" s="13" t="s">
        <v>382</v>
      </c>
      <c r="C30" s="17">
        <f>E30+K30</f>
        <v>7.7272727000000003</v>
      </c>
      <c r="D30" s="31">
        <v>11</v>
      </c>
      <c r="E30" s="139">
        <v>3.7272726999999999</v>
      </c>
      <c r="F30" s="140">
        <v>0.78624539999999998</v>
      </c>
      <c r="G30" s="31">
        <v>9</v>
      </c>
      <c r="H30" s="133">
        <v>3.7777778</v>
      </c>
      <c r="I30" s="134">
        <v>0.83333330000000005</v>
      </c>
      <c r="J30" s="31">
        <v>10</v>
      </c>
      <c r="K30" s="135">
        <v>4</v>
      </c>
      <c r="L30" s="134">
        <v>0.94280900000000001</v>
      </c>
    </row>
    <row r="31" spans="1:12" ht="14.1" customHeight="1" x14ac:dyDescent="0.2">
      <c r="A31" s="28" t="s">
        <v>383</v>
      </c>
      <c r="B31" s="13" t="s">
        <v>384</v>
      </c>
      <c r="C31" s="17">
        <f>E31+K31</f>
        <v>7.7272727000000003</v>
      </c>
      <c r="D31" s="31">
        <v>11</v>
      </c>
      <c r="E31" s="139">
        <v>3.7272726999999999</v>
      </c>
      <c r="F31" s="140">
        <v>0.78624539999999998</v>
      </c>
      <c r="G31" s="31">
        <v>10</v>
      </c>
      <c r="H31" s="133">
        <v>3.6</v>
      </c>
      <c r="I31" s="134">
        <v>0.84327399999999997</v>
      </c>
      <c r="J31" s="31">
        <v>10</v>
      </c>
      <c r="K31" s="135">
        <v>4</v>
      </c>
      <c r="L31" s="134">
        <v>0.66666669999999995</v>
      </c>
    </row>
    <row r="32" spans="1:12" ht="14.1" customHeight="1" x14ac:dyDescent="0.25">
      <c r="A32" s="28" t="s">
        <v>386</v>
      </c>
      <c r="B32" s="13" t="s">
        <v>387</v>
      </c>
      <c r="C32" s="19">
        <f>E32+K32</f>
        <v>7.6161615999999999</v>
      </c>
      <c r="D32" s="31">
        <v>11</v>
      </c>
      <c r="E32" s="139">
        <v>3.7272726999999999</v>
      </c>
      <c r="F32" s="141">
        <v>1.4206273</v>
      </c>
      <c r="G32" s="31">
        <v>10</v>
      </c>
      <c r="H32" s="133">
        <v>4.5</v>
      </c>
      <c r="I32" s="134">
        <v>0.70710680000000004</v>
      </c>
      <c r="J32" s="31">
        <v>9</v>
      </c>
      <c r="K32" s="135">
        <v>3.8888889</v>
      </c>
      <c r="L32" s="134">
        <v>1.2692954999999999</v>
      </c>
    </row>
    <row r="33" spans="1:12" ht="14.1" customHeight="1" x14ac:dyDescent="0.25">
      <c r="A33" s="28" t="s">
        <v>383</v>
      </c>
      <c r="B33" s="13" t="s">
        <v>407</v>
      </c>
      <c r="C33" s="19">
        <f>E33+K33</f>
        <v>6.9696969000000006</v>
      </c>
      <c r="D33" s="31">
        <v>11</v>
      </c>
      <c r="E33" s="139">
        <v>3.6363636000000001</v>
      </c>
      <c r="F33" s="137">
        <v>1.0269105999999999</v>
      </c>
      <c r="G33" s="31">
        <v>9</v>
      </c>
      <c r="H33" s="133">
        <v>4</v>
      </c>
      <c r="I33" s="134">
        <v>0.70710680000000004</v>
      </c>
      <c r="J33" s="31">
        <v>9</v>
      </c>
      <c r="K33" s="139">
        <v>3.3333333000000001</v>
      </c>
      <c r="L33" s="134">
        <v>0.70710680000000004</v>
      </c>
    </row>
    <row r="34" spans="1:12" ht="14.1" customHeight="1" x14ac:dyDescent="0.25">
      <c r="A34" s="28" t="s">
        <v>386</v>
      </c>
      <c r="B34" s="13" t="s">
        <v>402</v>
      </c>
      <c r="C34" s="19">
        <f>E34+K34</f>
        <v>7.1287877999999996</v>
      </c>
      <c r="D34" s="31">
        <v>12</v>
      </c>
      <c r="E34" s="139">
        <v>3.5833333000000001</v>
      </c>
      <c r="F34" s="141">
        <v>1.505042</v>
      </c>
      <c r="G34" s="31">
        <v>11</v>
      </c>
      <c r="H34" s="133">
        <v>3.3636363999999999</v>
      </c>
      <c r="I34" s="134">
        <v>1.3618170000000001</v>
      </c>
      <c r="J34" s="31">
        <v>11</v>
      </c>
      <c r="K34" s="139">
        <v>3.5454545</v>
      </c>
      <c r="L34" s="134">
        <v>1.1281521000000001</v>
      </c>
    </row>
    <row r="35" spans="1:12" ht="14.1" customHeight="1" x14ac:dyDescent="0.25">
      <c r="A35" s="28" t="s">
        <v>381</v>
      </c>
      <c r="B35" s="13" t="s">
        <v>419</v>
      </c>
      <c r="C35" s="20">
        <f>E35+K35</f>
        <v>6.3888888999999995</v>
      </c>
      <c r="D35" s="31">
        <v>10</v>
      </c>
      <c r="E35" s="139">
        <v>3.5</v>
      </c>
      <c r="F35" s="137">
        <v>1.0801234</v>
      </c>
      <c r="G35" s="31">
        <v>9</v>
      </c>
      <c r="H35" s="133">
        <v>2.8888889</v>
      </c>
      <c r="I35" s="134">
        <v>0.78173599999999999</v>
      </c>
      <c r="J35" s="31">
        <v>9</v>
      </c>
      <c r="K35" s="136">
        <v>2.8888889</v>
      </c>
      <c r="L35" s="134">
        <v>0.78173599999999999</v>
      </c>
    </row>
    <row r="36" spans="1:12" ht="14.1" customHeight="1" x14ac:dyDescent="0.25">
      <c r="A36" s="28" t="s">
        <v>383</v>
      </c>
      <c r="B36" s="13" t="s">
        <v>422</v>
      </c>
      <c r="C36" s="20">
        <f>E36+K36</f>
        <v>6.3545455000000004</v>
      </c>
      <c r="D36" s="31">
        <v>11</v>
      </c>
      <c r="E36" s="139">
        <v>3.4545455</v>
      </c>
      <c r="F36" s="137">
        <v>1.2135598000000001</v>
      </c>
      <c r="G36" s="31">
        <v>10</v>
      </c>
      <c r="H36" s="133">
        <v>3.8</v>
      </c>
      <c r="I36" s="134">
        <v>0.91893659999999999</v>
      </c>
      <c r="J36" s="31">
        <v>10</v>
      </c>
      <c r="K36" s="136">
        <v>2.9</v>
      </c>
      <c r="L36" s="134">
        <v>0.87559500000000001</v>
      </c>
    </row>
    <row r="37" spans="1:12" ht="14.1" customHeight="1" x14ac:dyDescent="0.25">
      <c r="A37" s="28" t="s">
        <v>403</v>
      </c>
      <c r="B37" s="13" t="s">
        <v>416</v>
      </c>
      <c r="C37" s="20">
        <f>E37+K37</f>
        <v>6.4444444000000001</v>
      </c>
      <c r="D37" s="31">
        <v>9</v>
      </c>
      <c r="E37" s="136">
        <v>3.4444444000000001</v>
      </c>
      <c r="F37" s="132">
        <v>0.7264832</v>
      </c>
      <c r="G37" s="31">
        <v>7</v>
      </c>
      <c r="H37" s="133">
        <v>3.5714286</v>
      </c>
      <c r="I37" s="134">
        <v>0.97590010000000005</v>
      </c>
      <c r="J37" s="31">
        <v>7</v>
      </c>
      <c r="K37" s="136">
        <v>3</v>
      </c>
      <c r="L37" s="134">
        <v>1.1547004999999999</v>
      </c>
    </row>
    <row r="38" spans="1:12" ht="14.1" customHeight="1" x14ac:dyDescent="0.25">
      <c r="A38" s="29" t="s">
        <v>399</v>
      </c>
      <c r="B38" s="18" t="s">
        <v>431</v>
      </c>
      <c r="C38" s="20">
        <f>E38+K38</f>
        <v>6.0666666999999999</v>
      </c>
      <c r="D38" s="32">
        <v>10</v>
      </c>
      <c r="E38" s="136">
        <v>3.4</v>
      </c>
      <c r="F38" s="137">
        <v>1.2649111</v>
      </c>
      <c r="G38" s="32">
        <v>9</v>
      </c>
      <c r="H38" s="142">
        <v>3.5555555999999999</v>
      </c>
      <c r="I38" s="143">
        <v>1.1303882999999999</v>
      </c>
      <c r="J38" s="32">
        <v>9</v>
      </c>
      <c r="K38" s="138">
        <v>2.6666666999999999</v>
      </c>
      <c r="L38" s="143">
        <v>1.3228757</v>
      </c>
    </row>
    <row r="39" spans="1:12" ht="14.1" customHeight="1" x14ac:dyDescent="0.25">
      <c r="A39" s="28" t="s">
        <v>403</v>
      </c>
      <c r="B39" s="13" t="s">
        <v>434</v>
      </c>
      <c r="C39" s="20">
        <f>E39+K39</f>
        <v>5.9464286</v>
      </c>
      <c r="D39" s="31">
        <v>8</v>
      </c>
      <c r="E39" s="136">
        <v>3.375</v>
      </c>
      <c r="F39" s="140">
        <v>0.74402380000000001</v>
      </c>
      <c r="G39" s="31">
        <v>6</v>
      </c>
      <c r="H39" s="133">
        <v>3.1666666999999999</v>
      </c>
      <c r="I39" s="134">
        <v>0.75277269999999996</v>
      </c>
      <c r="J39" s="31">
        <v>7</v>
      </c>
      <c r="K39" s="138">
        <v>2.5714286</v>
      </c>
      <c r="L39" s="134">
        <v>1.1338934000000001</v>
      </c>
    </row>
    <row r="40" spans="1:12" ht="14.1" customHeight="1" x14ac:dyDescent="0.25">
      <c r="A40" s="28" t="s">
        <v>383</v>
      </c>
      <c r="B40" s="13" t="s">
        <v>435</v>
      </c>
      <c r="C40" s="20">
        <f>E40+K40</f>
        <v>5.8636363999999999</v>
      </c>
      <c r="D40" s="31">
        <v>11</v>
      </c>
      <c r="E40" s="136">
        <v>3.3636363999999999</v>
      </c>
      <c r="F40" s="137">
        <v>1.2060454</v>
      </c>
      <c r="G40" s="31">
        <v>10</v>
      </c>
      <c r="H40" s="133">
        <v>2.5</v>
      </c>
      <c r="I40" s="134">
        <v>1.0801234</v>
      </c>
      <c r="J40" s="31">
        <v>10</v>
      </c>
      <c r="K40" s="138">
        <v>2.5</v>
      </c>
      <c r="L40" s="134">
        <v>0.70710680000000004</v>
      </c>
    </row>
    <row r="41" spans="1:12" ht="14.1" customHeight="1" x14ac:dyDescent="0.25">
      <c r="A41" s="28" t="s">
        <v>399</v>
      </c>
      <c r="B41" s="13" t="s">
        <v>405</v>
      </c>
      <c r="C41" s="19">
        <f>E41+K41</f>
        <v>7</v>
      </c>
      <c r="D41" s="31">
        <v>10</v>
      </c>
      <c r="E41" s="136">
        <v>3.3</v>
      </c>
      <c r="F41" s="137">
        <v>1.0593499</v>
      </c>
      <c r="G41" s="31">
        <v>10</v>
      </c>
      <c r="H41" s="133">
        <v>2.9</v>
      </c>
      <c r="I41" s="134">
        <v>1.1005049</v>
      </c>
      <c r="J41" s="31">
        <v>10</v>
      </c>
      <c r="K41" s="139">
        <v>3.7</v>
      </c>
      <c r="L41" s="134">
        <v>0.82327260000000002</v>
      </c>
    </row>
    <row r="42" spans="1:12" ht="14.1" customHeight="1" x14ac:dyDescent="0.25">
      <c r="A42" s="28" t="s">
        <v>376</v>
      </c>
      <c r="B42" s="13" t="s">
        <v>411</v>
      </c>
      <c r="C42" s="19">
        <f>E42+K42</f>
        <v>6.7285713999999999</v>
      </c>
      <c r="D42" s="31">
        <v>10</v>
      </c>
      <c r="E42" s="136">
        <v>3.3</v>
      </c>
      <c r="F42" s="132">
        <v>0.67494860000000001</v>
      </c>
      <c r="G42" s="31">
        <v>8</v>
      </c>
      <c r="H42" s="133">
        <v>3.625</v>
      </c>
      <c r="I42" s="134">
        <v>0.74402380000000001</v>
      </c>
      <c r="J42" s="31">
        <v>7</v>
      </c>
      <c r="K42" s="139">
        <v>3.4285714</v>
      </c>
      <c r="L42" s="134">
        <v>0.53452250000000001</v>
      </c>
    </row>
    <row r="43" spans="1:12" ht="14.1" customHeight="1" x14ac:dyDescent="0.25">
      <c r="A43" s="28" t="s">
        <v>403</v>
      </c>
      <c r="B43" s="13" t="s">
        <v>429</v>
      </c>
      <c r="C43" s="20">
        <f>E43+K43</f>
        <v>6.1749999999999998</v>
      </c>
      <c r="D43" s="31">
        <v>10</v>
      </c>
      <c r="E43" s="136">
        <v>3.3</v>
      </c>
      <c r="F43" s="137">
        <v>1.2516655999999999</v>
      </c>
      <c r="G43" s="31">
        <v>8</v>
      </c>
      <c r="H43" s="133">
        <v>4.5</v>
      </c>
      <c r="I43" s="134">
        <v>0.75592890000000001</v>
      </c>
      <c r="J43" s="31">
        <v>8</v>
      </c>
      <c r="K43" s="136">
        <v>2.875</v>
      </c>
      <c r="L43" s="134">
        <v>1.2464234999999999</v>
      </c>
    </row>
    <row r="44" spans="1:12" ht="14.1" customHeight="1" x14ac:dyDescent="0.25">
      <c r="A44" s="28" t="s">
        <v>403</v>
      </c>
      <c r="B44" s="13" t="s">
        <v>410</v>
      </c>
      <c r="C44" s="19">
        <f>E44+K44</f>
        <v>6.9523809999999999</v>
      </c>
      <c r="D44" s="31">
        <v>7</v>
      </c>
      <c r="E44" s="136">
        <v>3.2857143</v>
      </c>
      <c r="F44" s="137">
        <v>1.1126973</v>
      </c>
      <c r="G44" s="31">
        <v>6</v>
      </c>
      <c r="H44" s="133">
        <v>4</v>
      </c>
      <c r="I44" s="134">
        <v>0.89442719999999998</v>
      </c>
      <c r="J44" s="31">
        <v>6</v>
      </c>
      <c r="K44" s="139">
        <v>3.6666666999999999</v>
      </c>
      <c r="L44" s="134">
        <v>0.51639780000000002</v>
      </c>
    </row>
    <row r="45" spans="1:12" ht="14.1" customHeight="1" x14ac:dyDescent="0.25">
      <c r="A45" s="28" t="s">
        <v>372</v>
      </c>
      <c r="B45" s="13" t="s">
        <v>420</v>
      </c>
      <c r="C45" s="20">
        <f>E45+K45</f>
        <v>6.3838384000000001</v>
      </c>
      <c r="D45" s="31">
        <v>11</v>
      </c>
      <c r="E45" s="136">
        <v>3.2727273000000001</v>
      </c>
      <c r="F45" s="141">
        <v>1.4206273</v>
      </c>
      <c r="G45" s="31">
        <v>9</v>
      </c>
      <c r="H45" s="133">
        <v>3.4444444000000001</v>
      </c>
      <c r="I45" s="134">
        <v>1.5898987</v>
      </c>
      <c r="J45" s="31">
        <v>9</v>
      </c>
      <c r="K45" s="136">
        <v>3.1111111</v>
      </c>
      <c r="L45" s="134">
        <v>1.0540925999999999</v>
      </c>
    </row>
    <row r="46" spans="1:12" ht="14.1" customHeight="1" x14ac:dyDescent="0.25">
      <c r="A46" s="28" t="s">
        <v>414</v>
      </c>
      <c r="B46" s="13" t="s">
        <v>415</v>
      </c>
      <c r="C46" s="20">
        <f>E46+K46</f>
        <v>6.5357143000000004</v>
      </c>
      <c r="D46" s="31">
        <v>8</v>
      </c>
      <c r="E46" s="136">
        <v>3.25</v>
      </c>
      <c r="F46" s="141">
        <v>1.4880476</v>
      </c>
      <c r="G46" s="31">
        <v>6</v>
      </c>
      <c r="H46" s="133">
        <v>3.8333333000000001</v>
      </c>
      <c r="I46" s="134">
        <v>0.98319210000000001</v>
      </c>
      <c r="J46" s="31">
        <v>7</v>
      </c>
      <c r="K46" s="139">
        <v>3.2857143</v>
      </c>
      <c r="L46" s="134">
        <v>1.3801311000000001</v>
      </c>
    </row>
    <row r="47" spans="1:12" ht="14.1" customHeight="1" x14ac:dyDescent="0.25">
      <c r="A47" s="28" t="s">
        <v>403</v>
      </c>
      <c r="B47" s="13" t="s">
        <v>421</v>
      </c>
      <c r="C47" s="20">
        <f>E47+K47</f>
        <v>6.375</v>
      </c>
      <c r="D47" s="31">
        <v>8</v>
      </c>
      <c r="E47" s="136">
        <v>3.25</v>
      </c>
      <c r="F47" s="137">
        <v>1.2817399</v>
      </c>
      <c r="G47" s="31">
        <v>8</v>
      </c>
      <c r="H47" s="133">
        <v>2.75</v>
      </c>
      <c r="I47" s="134">
        <v>1.0350983</v>
      </c>
      <c r="J47" s="31">
        <v>8</v>
      </c>
      <c r="K47" s="136">
        <v>3.125</v>
      </c>
      <c r="L47" s="134">
        <v>1.3562027000000001</v>
      </c>
    </row>
    <row r="48" spans="1:12" ht="14.1" customHeight="1" x14ac:dyDescent="0.25">
      <c r="A48" s="28" t="s">
        <v>414</v>
      </c>
      <c r="B48" s="13" t="s">
        <v>437</v>
      </c>
      <c r="C48" s="20">
        <f>E48+K48</f>
        <v>5.8214286</v>
      </c>
      <c r="D48" s="31">
        <v>8</v>
      </c>
      <c r="E48" s="136">
        <v>3.25</v>
      </c>
      <c r="F48" s="140">
        <v>0.88640529999999995</v>
      </c>
      <c r="G48" s="31">
        <v>7</v>
      </c>
      <c r="H48" s="133">
        <v>3.5714286</v>
      </c>
      <c r="I48" s="134">
        <v>0.97590010000000005</v>
      </c>
      <c r="J48" s="31">
        <v>7</v>
      </c>
      <c r="K48" s="138">
        <v>2.5714286</v>
      </c>
      <c r="L48" s="134">
        <v>0.78679580000000005</v>
      </c>
    </row>
    <row r="49" spans="1:12" ht="14.1" customHeight="1" x14ac:dyDescent="0.25">
      <c r="A49" s="28" t="s">
        <v>399</v>
      </c>
      <c r="B49" s="13" t="s">
        <v>423</v>
      </c>
      <c r="C49" s="20">
        <f>E49+K49</f>
        <v>6.3333332999999996</v>
      </c>
      <c r="D49" s="31">
        <v>9</v>
      </c>
      <c r="E49" s="136">
        <v>3.2222222</v>
      </c>
      <c r="F49" s="137">
        <v>1.0929063999999999</v>
      </c>
      <c r="G49" s="31">
        <v>9</v>
      </c>
      <c r="H49" s="133">
        <v>3.3333333000000001</v>
      </c>
      <c r="I49" s="134">
        <v>0.86602539999999995</v>
      </c>
      <c r="J49" s="31">
        <v>9</v>
      </c>
      <c r="K49" s="136">
        <v>3.1111111</v>
      </c>
      <c r="L49" s="134">
        <v>0.78173599999999999</v>
      </c>
    </row>
    <row r="50" spans="1:12" ht="14.1" customHeight="1" x14ac:dyDescent="0.2">
      <c r="A50" s="28" t="s">
        <v>403</v>
      </c>
      <c r="B50" s="13" t="s">
        <v>443</v>
      </c>
      <c r="C50" s="21">
        <f>E50+K50</f>
        <v>5.5535714</v>
      </c>
      <c r="D50" s="31">
        <v>8</v>
      </c>
      <c r="E50" s="136">
        <v>3.125</v>
      </c>
      <c r="F50" s="140">
        <v>0.83452300000000001</v>
      </c>
      <c r="G50" s="31">
        <v>5</v>
      </c>
      <c r="H50" s="133">
        <v>3</v>
      </c>
      <c r="I50" s="134">
        <v>0.707117</v>
      </c>
      <c r="J50" s="31">
        <v>7</v>
      </c>
      <c r="K50" s="138">
        <v>2.4285714</v>
      </c>
      <c r="L50" s="134">
        <v>0.53452250000000001</v>
      </c>
    </row>
    <row r="51" spans="1:12" ht="14.1" customHeight="1" x14ac:dyDescent="0.25">
      <c r="A51" s="28" t="s">
        <v>425</v>
      </c>
      <c r="B51" s="13" t="s">
        <v>426</v>
      </c>
      <c r="C51" s="20">
        <f>E51+K51</f>
        <v>6.2539682000000001</v>
      </c>
      <c r="D51" s="31">
        <v>9</v>
      </c>
      <c r="E51" s="136">
        <v>3.1111111</v>
      </c>
      <c r="F51" s="137">
        <v>1.0540925999999999</v>
      </c>
      <c r="G51" s="31">
        <v>6</v>
      </c>
      <c r="H51" s="133">
        <v>2.8333333000000001</v>
      </c>
      <c r="I51" s="134">
        <v>0.75277269999999996</v>
      </c>
      <c r="J51" s="31">
        <v>7</v>
      </c>
      <c r="K51" s="136">
        <v>3.1428571000000001</v>
      </c>
      <c r="L51" s="134">
        <v>1.2149858</v>
      </c>
    </row>
    <row r="52" spans="1:12" ht="14.1" customHeight="1" x14ac:dyDescent="0.25">
      <c r="A52" s="28" t="s">
        <v>417</v>
      </c>
      <c r="B52" s="13" t="s">
        <v>427</v>
      </c>
      <c r="C52" s="20">
        <f>E52+K52</f>
        <v>6.2539682000000001</v>
      </c>
      <c r="D52" s="31">
        <v>9</v>
      </c>
      <c r="E52" s="136">
        <v>3.1111111</v>
      </c>
      <c r="F52" s="137">
        <v>1.2692954999999999</v>
      </c>
      <c r="G52" s="31">
        <v>7</v>
      </c>
      <c r="H52" s="133">
        <v>3.4285714</v>
      </c>
      <c r="I52" s="134">
        <v>1.3972762999999999</v>
      </c>
      <c r="J52" s="31">
        <v>7</v>
      </c>
      <c r="K52" s="136">
        <v>3.1428571000000001</v>
      </c>
      <c r="L52" s="134">
        <v>0.69006559999999995</v>
      </c>
    </row>
    <row r="53" spans="1:12" ht="14.1" customHeight="1" x14ac:dyDescent="0.25">
      <c r="A53" s="28" t="s">
        <v>417</v>
      </c>
      <c r="B53" s="13" t="s">
        <v>418</v>
      </c>
      <c r="C53" s="20">
        <f>E53+K53</f>
        <v>6.4285714</v>
      </c>
      <c r="D53" s="31">
        <v>9</v>
      </c>
      <c r="E53" s="136">
        <v>3</v>
      </c>
      <c r="F53" s="137">
        <v>1.2247448999999999</v>
      </c>
      <c r="G53" s="31">
        <v>7</v>
      </c>
      <c r="H53" s="133">
        <v>3.8571428999999999</v>
      </c>
      <c r="I53" s="134">
        <v>1.5735916000000001</v>
      </c>
      <c r="J53" s="31">
        <v>7</v>
      </c>
      <c r="K53" s="139">
        <v>3.4285714</v>
      </c>
      <c r="L53" s="134">
        <v>0.78679580000000005</v>
      </c>
    </row>
    <row r="54" spans="1:12" ht="14.1" customHeight="1" x14ac:dyDescent="0.25">
      <c r="A54" s="28" t="s">
        <v>378</v>
      </c>
      <c r="B54" s="13" t="s">
        <v>424</v>
      </c>
      <c r="C54" s="20">
        <f>E54+K54</f>
        <v>6.3</v>
      </c>
      <c r="D54" s="31">
        <v>12</v>
      </c>
      <c r="E54" s="136">
        <v>3</v>
      </c>
      <c r="F54" s="137">
        <v>1.2792043</v>
      </c>
      <c r="G54" s="31">
        <v>10</v>
      </c>
      <c r="H54" s="133">
        <v>3.5</v>
      </c>
      <c r="I54" s="134">
        <v>1.2692954999999999</v>
      </c>
      <c r="J54" s="31">
        <v>10</v>
      </c>
      <c r="K54" s="139">
        <v>3.3</v>
      </c>
      <c r="L54" s="134">
        <v>1.3374934999999999</v>
      </c>
    </row>
    <row r="55" spans="1:12" ht="14.1" customHeight="1" x14ac:dyDescent="0.25">
      <c r="A55" s="28" t="s">
        <v>432</v>
      </c>
      <c r="B55" s="13" t="s">
        <v>433</v>
      </c>
      <c r="C55" s="20">
        <f>E55+K55</f>
        <v>6</v>
      </c>
      <c r="D55" s="31">
        <v>8</v>
      </c>
      <c r="E55" s="136">
        <v>3</v>
      </c>
      <c r="F55" s="137">
        <v>1.069045</v>
      </c>
      <c r="G55" s="31">
        <v>6</v>
      </c>
      <c r="H55" s="133">
        <v>4.1666667000000004</v>
      </c>
      <c r="I55" s="134">
        <v>1.3291601</v>
      </c>
      <c r="J55" s="31">
        <v>6</v>
      </c>
      <c r="K55" s="136">
        <v>3</v>
      </c>
      <c r="L55" s="134">
        <v>0.63245549999999995</v>
      </c>
    </row>
    <row r="56" spans="1:12" ht="14.1" customHeight="1" x14ac:dyDescent="0.2">
      <c r="A56" s="28" t="s">
        <v>425</v>
      </c>
      <c r="B56" s="13" t="s">
        <v>441</v>
      </c>
      <c r="C56" s="21">
        <f>E56+K56</f>
        <v>5.5714286</v>
      </c>
      <c r="D56" s="31">
        <v>9</v>
      </c>
      <c r="E56" s="136">
        <v>3</v>
      </c>
      <c r="F56" s="137">
        <v>1.118034</v>
      </c>
      <c r="G56" s="31">
        <v>7</v>
      </c>
      <c r="H56" s="133">
        <v>3.5714286</v>
      </c>
      <c r="I56" s="134">
        <v>1.5118579000000001</v>
      </c>
      <c r="J56" s="31">
        <v>7</v>
      </c>
      <c r="K56" s="138">
        <v>2.5714286</v>
      </c>
      <c r="L56" s="134">
        <v>0.97590010000000005</v>
      </c>
    </row>
    <row r="57" spans="1:12" ht="14.1" customHeight="1" x14ac:dyDescent="0.2">
      <c r="A57" s="28" t="s">
        <v>381</v>
      </c>
      <c r="B57" s="13" t="s">
        <v>442</v>
      </c>
      <c r="C57" s="21">
        <f>E57+K57</f>
        <v>5.5666666999999999</v>
      </c>
      <c r="D57" s="31">
        <v>10</v>
      </c>
      <c r="E57" s="136">
        <v>2.9</v>
      </c>
      <c r="F57" s="137">
        <v>1.197219</v>
      </c>
      <c r="G57" s="31">
        <v>9</v>
      </c>
      <c r="H57" s="133">
        <v>2.4444444000000001</v>
      </c>
      <c r="I57" s="134">
        <v>1.3333333000000001</v>
      </c>
      <c r="J57" s="31">
        <v>9</v>
      </c>
      <c r="K57" s="138">
        <v>2.6666666999999999</v>
      </c>
      <c r="L57" s="134">
        <v>1.5</v>
      </c>
    </row>
    <row r="58" spans="1:12" ht="14.1" customHeight="1" x14ac:dyDescent="0.2">
      <c r="A58" s="28" t="s">
        <v>376</v>
      </c>
      <c r="B58" s="13" t="s">
        <v>440</v>
      </c>
      <c r="C58" s="21">
        <f>E58+K58</f>
        <v>5.6666667000000004</v>
      </c>
      <c r="D58" s="31">
        <v>9</v>
      </c>
      <c r="E58" s="136">
        <v>2.8888889</v>
      </c>
      <c r="F58" s="137">
        <v>1.0540925999999999</v>
      </c>
      <c r="G58" s="31">
        <v>9</v>
      </c>
      <c r="H58" s="133">
        <v>2.8888889</v>
      </c>
      <c r="I58" s="134">
        <v>0.78173599999999999</v>
      </c>
      <c r="J58" s="31">
        <v>9</v>
      </c>
      <c r="K58" s="136">
        <v>2.7777778</v>
      </c>
      <c r="L58" s="134">
        <v>0.9718253</v>
      </c>
    </row>
    <row r="59" spans="1:12" ht="14.1" customHeight="1" x14ac:dyDescent="0.2">
      <c r="A59" s="28" t="s">
        <v>403</v>
      </c>
      <c r="B59" s="13" t="s">
        <v>447</v>
      </c>
      <c r="C59" s="21">
        <f>E59+K59</f>
        <v>5.3888888999999995</v>
      </c>
      <c r="D59" s="31">
        <v>9</v>
      </c>
      <c r="E59" s="136">
        <v>2.8888889</v>
      </c>
      <c r="F59" s="137">
        <v>1.2692954999999999</v>
      </c>
      <c r="G59" s="31">
        <v>7</v>
      </c>
      <c r="H59" s="133">
        <v>4</v>
      </c>
      <c r="I59" s="134">
        <v>0.81649660000000002</v>
      </c>
      <c r="J59" s="31">
        <v>8</v>
      </c>
      <c r="K59" s="138">
        <v>2.5</v>
      </c>
      <c r="L59" s="134">
        <v>0.75592890000000001</v>
      </c>
    </row>
    <row r="60" spans="1:12" ht="14.1" customHeight="1" x14ac:dyDescent="0.2">
      <c r="A60" s="28" t="s">
        <v>381</v>
      </c>
      <c r="B60" s="13" t="s">
        <v>449</v>
      </c>
      <c r="C60" s="21">
        <f>E60+K60</f>
        <v>5.2638888999999995</v>
      </c>
      <c r="D60" s="31">
        <v>9</v>
      </c>
      <c r="E60" s="136">
        <v>2.8888889</v>
      </c>
      <c r="F60" s="141">
        <v>1.3642255000000001</v>
      </c>
      <c r="G60" s="31">
        <v>8</v>
      </c>
      <c r="H60" s="133">
        <v>2.375</v>
      </c>
      <c r="I60" s="134">
        <v>1.3024701999999999</v>
      </c>
      <c r="J60" s="31">
        <v>8</v>
      </c>
      <c r="K60" s="138">
        <v>2.375</v>
      </c>
      <c r="L60" s="134">
        <v>0.91612539999999998</v>
      </c>
    </row>
    <row r="61" spans="1:12" ht="14.1" customHeight="1" x14ac:dyDescent="0.2">
      <c r="A61" s="28" t="s">
        <v>425</v>
      </c>
      <c r="B61" s="13" t="s">
        <v>439</v>
      </c>
      <c r="C61" s="21">
        <f>E61+K61</f>
        <v>5.7083332999999996</v>
      </c>
      <c r="D61" s="31">
        <v>8</v>
      </c>
      <c r="E61" s="136">
        <v>2.875</v>
      </c>
      <c r="F61" s="132">
        <v>0.64086989999999999</v>
      </c>
      <c r="G61" s="31">
        <v>6</v>
      </c>
      <c r="H61" s="133">
        <v>3.6666666999999999</v>
      </c>
      <c r="I61" s="134">
        <v>0.81649660000000002</v>
      </c>
      <c r="J61" s="31">
        <v>6</v>
      </c>
      <c r="K61" s="136">
        <v>2.8333333000000001</v>
      </c>
      <c r="L61" s="134">
        <v>0.75277269999999996</v>
      </c>
    </row>
    <row r="62" spans="1:12" ht="14.1" customHeight="1" x14ac:dyDescent="0.25">
      <c r="A62" s="28" t="s">
        <v>367</v>
      </c>
      <c r="B62" s="13" t="s">
        <v>430</v>
      </c>
      <c r="C62" s="20">
        <f>E62+K62</f>
        <v>6.1333333000000003</v>
      </c>
      <c r="D62" s="31">
        <v>10</v>
      </c>
      <c r="E62" s="138">
        <v>2.8</v>
      </c>
      <c r="F62" s="141">
        <v>1.5491933</v>
      </c>
      <c r="G62" s="31">
        <v>10</v>
      </c>
      <c r="H62" s="133">
        <v>2.2000000000000002</v>
      </c>
      <c r="I62" s="134">
        <v>1.3165612</v>
      </c>
      <c r="J62" s="31">
        <v>9</v>
      </c>
      <c r="K62" s="139">
        <v>3.3333333000000001</v>
      </c>
      <c r="L62" s="134">
        <v>1.3228757</v>
      </c>
    </row>
    <row r="63" spans="1:12" ht="14.1" customHeight="1" x14ac:dyDescent="0.2">
      <c r="A63" s="28" t="s">
        <v>393</v>
      </c>
      <c r="B63" s="13" t="s">
        <v>448</v>
      </c>
      <c r="C63" s="21">
        <f>E63+K63</f>
        <v>5.3214286</v>
      </c>
      <c r="D63" s="31">
        <v>8</v>
      </c>
      <c r="E63" s="138">
        <v>2.75</v>
      </c>
      <c r="F63" s="141">
        <v>1.7525492</v>
      </c>
      <c r="G63" s="31">
        <v>7</v>
      </c>
      <c r="H63" s="133">
        <v>3.2857143</v>
      </c>
      <c r="I63" s="134">
        <v>1.7043362</v>
      </c>
      <c r="J63" s="31">
        <v>7</v>
      </c>
      <c r="K63" s="138">
        <v>2.5714286</v>
      </c>
      <c r="L63" s="134">
        <v>1.5118579000000001</v>
      </c>
    </row>
    <row r="64" spans="1:12" ht="14.1" customHeight="1" x14ac:dyDescent="0.25">
      <c r="A64" s="28" t="s">
        <v>370</v>
      </c>
      <c r="B64" s="13" t="s">
        <v>436</v>
      </c>
      <c r="C64" s="20">
        <f>E64+K64</f>
        <v>5.8272727</v>
      </c>
      <c r="D64" s="31">
        <v>11</v>
      </c>
      <c r="E64" s="138">
        <v>2.7272726999999999</v>
      </c>
      <c r="F64" s="141">
        <v>1.4893562</v>
      </c>
      <c r="G64" s="31">
        <v>10</v>
      </c>
      <c r="H64" s="133">
        <v>3.3</v>
      </c>
      <c r="I64" s="134">
        <v>1.7029386</v>
      </c>
      <c r="J64" s="31">
        <v>10</v>
      </c>
      <c r="K64" s="136">
        <v>3.1</v>
      </c>
      <c r="L64" s="134">
        <v>1.2866839000000001</v>
      </c>
    </row>
    <row r="65" spans="1:12" ht="12" customHeight="1" x14ac:dyDescent="0.2">
      <c r="A65" s="28" t="s">
        <v>376</v>
      </c>
      <c r="B65" s="13" t="s">
        <v>444</v>
      </c>
      <c r="C65" s="21">
        <f>E65+K65</f>
        <v>5.4888889000000001</v>
      </c>
      <c r="D65" s="31">
        <v>10</v>
      </c>
      <c r="E65" s="138">
        <v>2.6</v>
      </c>
      <c r="F65" s="137">
        <v>1.0749677</v>
      </c>
      <c r="G65" s="31">
        <v>9</v>
      </c>
      <c r="H65" s="133">
        <v>3</v>
      </c>
      <c r="I65" s="134">
        <v>1</v>
      </c>
      <c r="J65" s="31">
        <v>9</v>
      </c>
      <c r="K65" s="136">
        <v>2.8888889</v>
      </c>
      <c r="L65" s="134">
        <v>0.3333333</v>
      </c>
    </row>
    <row r="66" spans="1:12" ht="14.1" customHeight="1" x14ac:dyDescent="0.25">
      <c r="A66" s="28" t="s">
        <v>403</v>
      </c>
      <c r="B66" s="13" t="s">
        <v>438</v>
      </c>
      <c r="C66" s="20">
        <f>E66+K66</f>
        <v>5.8055555999999999</v>
      </c>
      <c r="D66" s="31">
        <v>9</v>
      </c>
      <c r="E66" s="138">
        <v>2.5555555999999999</v>
      </c>
      <c r="F66" s="137">
        <v>1.2360331</v>
      </c>
      <c r="G66" s="31">
        <v>7</v>
      </c>
      <c r="H66" s="133">
        <v>3.8571428999999999</v>
      </c>
      <c r="I66" s="134">
        <v>0.69006559999999995</v>
      </c>
      <c r="J66" s="31">
        <v>8</v>
      </c>
      <c r="K66" s="139">
        <v>3.25</v>
      </c>
      <c r="L66" s="134">
        <v>1.1649647000000001</v>
      </c>
    </row>
    <row r="67" spans="1:12" ht="14.1" customHeight="1" x14ac:dyDescent="0.2">
      <c r="A67" s="28" t="s">
        <v>432</v>
      </c>
      <c r="B67" s="13" t="s">
        <v>446</v>
      </c>
      <c r="C67" s="21">
        <f>E67+K67</f>
        <v>5.4285714</v>
      </c>
      <c r="D67" s="31">
        <v>7</v>
      </c>
      <c r="E67" s="138">
        <v>2.4285714</v>
      </c>
      <c r="F67" s="137">
        <v>1.1338934000000001</v>
      </c>
      <c r="G67" s="31">
        <v>6</v>
      </c>
      <c r="H67" s="133">
        <v>2.8333333000000001</v>
      </c>
      <c r="I67" s="134">
        <v>0.75277269999999996</v>
      </c>
      <c r="J67" s="31">
        <v>6</v>
      </c>
      <c r="K67" s="136">
        <v>3</v>
      </c>
      <c r="L67" s="134">
        <v>0.89442719999999998</v>
      </c>
    </row>
    <row r="68" spans="1:12" ht="14.1" customHeight="1" x14ac:dyDescent="0.25">
      <c r="A68" s="28" t="s">
        <v>367</v>
      </c>
      <c r="B68" s="13" t="s">
        <v>428</v>
      </c>
      <c r="C68" s="20">
        <f>E68+K68</f>
        <v>6.2525253000000003</v>
      </c>
      <c r="D68" s="31">
        <v>11</v>
      </c>
      <c r="E68" s="138">
        <v>2.3636363999999999</v>
      </c>
      <c r="F68" s="140">
        <v>0.92441629999999997</v>
      </c>
      <c r="G68" s="31">
        <v>9</v>
      </c>
      <c r="H68" s="133">
        <v>3.4444444000000001</v>
      </c>
      <c r="I68" s="134">
        <v>1.4240006000000001</v>
      </c>
      <c r="J68" s="31">
        <v>9</v>
      </c>
      <c r="K68" s="135">
        <v>3.8888889</v>
      </c>
      <c r="L68" s="134">
        <v>0.92796069999999997</v>
      </c>
    </row>
    <row r="69" spans="1:12" ht="14.1" customHeight="1" x14ac:dyDescent="0.2">
      <c r="A69" s="28" t="s">
        <v>403</v>
      </c>
      <c r="B69" s="13" t="s">
        <v>445</v>
      </c>
      <c r="C69" s="21">
        <f>E69+K69</f>
        <v>5.4749999999999996</v>
      </c>
      <c r="D69" s="31">
        <v>10</v>
      </c>
      <c r="E69" s="138">
        <v>2.1</v>
      </c>
      <c r="F69" s="140">
        <v>0.99442889999999995</v>
      </c>
      <c r="G69" s="31">
        <v>8</v>
      </c>
      <c r="H69" s="133">
        <v>2.875</v>
      </c>
      <c r="I69" s="134">
        <v>1.1259916000000001</v>
      </c>
      <c r="J69" s="31">
        <v>8</v>
      </c>
      <c r="K69" s="139">
        <v>3.375</v>
      </c>
      <c r="L69" s="134">
        <v>0.51754920000000004</v>
      </c>
    </row>
    <row r="70" spans="1:12" ht="14.1" customHeight="1" thickBot="1" x14ac:dyDescent="0.25">
      <c r="A70" s="30" t="s">
        <v>425</v>
      </c>
      <c r="B70" s="22" t="s">
        <v>450</v>
      </c>
      <c r="C70" s="23">
        <f>E70+K70</f>
        <v>3.75</v>
      </c>
      <c r="D70" s="33">
        <v>8</v>
      </c>
      <c r="E70" s="144">
        <v>1.5</v>
      </c>
      <c r="F70" s="145">
        <v>0.92582010000000003</v>
      </c>
      <c r="G70" s="33">
        <v>7</v>
      </c>
      <c r="H70" s="146">
        <v>1.7142857</v>
      </c>
      <c r="I70" s="147">
        <v>0.95118970000000003</v>
      </c>
      <c r="J70" s="33">
        <v>8</v>
      </c>
      <c r="K70" s="144">
        <v>2.25</v>
      </c>
      <c r="L70" s="147">
        <v>0.70710680000000004</v>
      </c>
    </row>
    <row r="71" spans="1:12" ht="14.1" customHeight="1" thickTop="1" x14ac:dyDescent="0.2">
      <c r="A71" s="28"/>
      <c r="B71" s="13"/>
      <c r="D71" s="31"/>
      <c r="E71" s="142"/>
      <c r="F71" s="143"/>
      <c r="G71" s="31"/>
      <c r="H71" s="133"/>
      <c r="I71" s="134"/>
      <c r="J71" s="31"/>
      <c r="K71" s="133"/>
      <c r="L71" s="134"/>
    </row>
    <row r="72" spans="1:12" ht="14.1" customHeight="1" x14ac:dyDescent="0.2">
      <c r="A72" s="28"/>
      <c r="B72" s="13"/>
      <c r="D72" s="31"/>
      <c r="E72" s="142"/>
      <c r="F72" s="143"/>
      <c r="G72" s="31"/>
      <c r="H72" s="133"/>
      <c r="I72" s="134"/>
      <c r="J72" s="31"/>
      <c r="K72" s="133"/>
      <c r="L72" s="134"/>
    </row>
    <row r="73" spans="1:12" ht="14.1" customHeight="1" x14ac:dyDescent="0.2">
      <c r="A73" s="28"/>
      <c r="B73" s="13"/>
    </row>
    <row r="74" spans="1:12" ht="14.1" customHeight="1" x14ac:dyDescent="0.2">
      <c r="A74" s="28"/>
      <c r="B74" s="24" t="s">
        <v>451</v>
      </c>
      <c r="C74" s="75">
        <f t="shared" ref="C74" si="0">AVERAGE(C3:C70)</f>
        <v>6.6974163911764695</v>
      </c>
      <c r="D74" s="76"/>
      <c r="E74" s="76">
        <f>AVERAGE(E3:E70)</f>
        <v>3.483903638235295</v>
      </c>
      <c r="F74" s="76">
        <f>AVERAGE(F3:F70)</f>
        <v>1.0162590397058822</v>
      </c>
      <c r="G74" s="76">
        <f>AVERAGE(G3:G70)</f>
        <v>8.5</v>
      </c>
      <c r="H74" s="76">
        <f>AVERAGE(H3:H70)</f>
        <v>3.6254588955882352</v>
      </c>
      <c r="I74" s="76">
        <f>AVERAGE(I3:I70)</f>
        <v>0.97926994852941196</v>
      </c>
      <c r="J74" s="76">
        <f>AVERAGE(J3:J70)</f>
        <v>8.5588235294117645</v>
      </c>
      <c r="K74" s="76">
        <f>AVERAGE(K3:K70)</f>
        <v>3.2135127529411758</v>
      </c>
      <c r="L74" s="76">
        <f>AVERAGE(L3:L70)</f>
        <v>0.94888237941176456</v>
      </c>
    </row>
    <row r="75" spans="1:12" ht="14.1" customHeight="1" x14ac:dyDescent="0.2">
      <c r="A75" s="28"/>
      <c r="B75" s="24" t="s">
        <v>452</v>
      </c>
      <c r="C75" s="25">
        <f t="shared" ref="C75" si="1">_xlfn.STDEV.S(C3:C70)</f>
        <v>0.95350847275420469</v>
      </c>
      <c r="D75" s="34"/>
      <c r="E75" s="34">
        <f>_xlfn.STDEV.S(E3:E70)</f>
        <v>0.63710080872208408</v>
      </c>
      <c r="F75" s="148">
        <f>_xlfn.STDEV.S(F3:F70)</f>
        <v>0.27707315262537346</v>
      </c>
      <c r="G75" s="34">
        <f>_xlfn.STDEV.S(G3:G70)</f>
        <v>1.4812257933030564</v>
      </c>
      <c r="H75" s="34">
        <f>_xlfn.STDEV.S(H3:H70)</f>
        <v>0.63490223793605083</v>
      </c>
      <c r="I75" s="34">
        <f>_xlfn.STDEV.S(I3:I70)</f>
        <v>0.2860914786233737</v>
      </c>
      <c r="J75" s="34">
        <f>_xlfn.STDEV.S(J3:J70)</f>
        <v>1.2623403157908499</v>
      </c>
      <c r="K75" s="34">
        <f>_xlfn.STDEV.S(K3:K70)</f>
        <v>0.50947339403100245</v>
      </c>
      <c r="L75" s="34">
        <f>_xlfn.STDEV.S(L3:L70)</f>
        <v>0.26685692857699983</v>
      </c>
    </row>
    <row r="76" spans="1:12" ht="14.1" customHeight="1" x14ac:dyDescent="0.2">
      <c r="A76" s="28"/>
      <c r="B76" s="24" t="s">
        <v>453</v>
      </c>
      <c r="C76" s="25">
        <f t="shared" ref="C76" si="2">MEDIAN(C3:C70)</f>
        <v>6.61666665</v>
      </c>
      <c r="D76" s="34"/>
      <c r="E76" s="34">
        <f>MEDIAN(E3:E70)</f>
        <v>3.4494949500000001</v>
      </c>
      <c r="F76" s="34">
        <f>MEDIAN(F3:F70)</f>
        <v>1.0444659000000001</v>
      </c>
      <c r="G76" s="34">
        <f>MEDIAN(G3:G70)</f>
        <v>9</v>
      </c>
      <c r="H76" s="34">
        <f>MEDIAN(H3:H70)</f>
        <v>3.7222222499999997</v>
      </c>
      <c r="I76" s="34">
        <f>MEDIAN(I3:I70)</f>
        <v>0.89041624999999991</v>
      </c>
      <c r="J76" s="34">
        <f>MEDIAN(J3:J70)</f>
        <v>9</v>
      </c>
      <c r="K76" s="34">
        <f>MEDIAN(K3:K70)</f>
        <v>3.1714285499999999</v>
      </c>
      <c r="L76" s="34">
        <f>MEDIAN(L3:L70)</f>
        <v>0.94280900000000001</v>
      </c>
    </row>
    <row r="77" spans="1:12" ht="14.1" customHeight="1" x14ac:dyDescent="0.2">
      <c r="A77" s="28"/>
      <c r="B77" s="24"/>
      <c r="C77" s="13"/>
    </row>
    <row r="78" spans="1:12" ht="14.1" customHeight="1" x14ac:dyDescent="0.2">
      <c r="A78" s="28"/>
      <c r="B78" s="24" t="s">
        <v>454</v>
      </c>
      <c r="C78" s="25">
        <f t="shared" ref="C78" si="3">C74+C75</f>
        <v>7.6509248639306744</v>
      </c>
      <c r="D78" s="34"/>
      <c r="E78" s="34">
        <f>E74+E75</f>
        <v>4.1210044469573788</v>
      </c>
      <c r="F78" s="148">
        <f t="shared" ref="F78:L78" si="4">F74+F75</f>
        <v>1.2933321923312557</v>
      </c>
      <c r="G78" s="34"/>
      <c r="H78" s="34">
        <f t="shared" si="4"/>
        <v>4.2603611335242864</v>
      </c>
      <c r="I78" s="34">
        <f t="shared" si="4"/>
        <v>1.2653614271527855</v>
      </c>
      <c r="J78" s="34"/>
      <c r="K78" s="34">
        <f t="shared" si="4"/>
        <v>3.7229861469721781</v>
      </c>
      <c r="L78" s="34">
        <f t="shared" si="4"/>
        <v>1.2157393079887644</v>
      </c>
    </row>
    <row r="79" spans="1:12" ht="14.1" customHeight="1" x14ac:dyDescent="0.2">
      <c r="A79" s="28"/>
      <c r="B79" s="24" t="s">
        <v>455</v>
      </c>
      <c r="C79" s="25">
        <f t="shared" ref="C79" si="5">C74-C75</f>
        <v>5.7439079184222646</v>
      </c>
      <c r="D79" s="34"/>
      <c r="E79" s="34">
        <f>E74-E75</f>
        <v>2.8468028295132108</v>
      </c>
      <c r="F79" s="148">
        <f t="shared" ref="F79:L79" si="6">F74-F75</f>
        <v>0.7391858870805087</v>
      </c>
      <c r="G79" s="34"/>
      <c r="H79" s="34">
        <f t="shared" si="6"/>
        <v>2.9905566576521845</v>
      </c>
      <c r="I79" s="34">
        <f t="shared" si="6"/>
        <v>0.69317846990603826</v>
      </c>
      <c r="J79" s="34"/>
      <c r="K79" s="34">
        <f t="shared" si="6"/>
        <v>2.7040393589101734</v>
      </c>
      <c r="L79" s="34">
        <f t="shared" si="6"/>
        <v>0.68202545083476473</v>
      </c>
    </row>
    <row r="80" spans="1:12" ht="14.1" customHeight="1" x14ac:dyDescent="0.2">
      <c r="A80" s="28"/>
      <c r="B80" s="13"/>
    </row>
    <row r="81" spans="1:6" ht="12.75" x14ac:dyDescent="0.2">
      <c r="A81" s="28"/>
      <c r="B81" s="13"/>
    </row>
    <row r="82" spans="1:6" ht="12.75" x14ac:dyDescent="0.2">
      <c r="A82" s="28"/>
      <c r="B82" s="13"/>
    </row>
    <row r="83" spans="1:6" ht="38.25" x14ac:dyDescent="0.2">
      <c r="A83" s="28"/>
      <c r="B83" s="77" t="s">
        <v>456</v>
      </c>
      <c r="C83" s="26"/>
      <c r="D83" s="31">
        <v>7</v>
      </c>
      <c r="E83" s="31">
        <v>3.7142857</v>
      </c>
      <c r="F83" s="31">
        <v>0.48794999999999999</v>
      </c>
    </row>
    <row r="84" spans="1:6" ht="51" x14ac:dyDescent="0.2">
      <c r="A84" s="28"/>
      <c r="B84" s="78" t="s">
        <v>457</v>
      </c>
      <c r="D84" s="31">
        <v>8</v>
      </c>
      <c r="E84" s="31">
        <v>5.625</v>
      </c>
      <c r="F84" s="31">
        <v>2.7222626999999999</v>
      </c>
    </row>
    <row r="89" spans="1:6" ht="12.75" x14ac:dyDescent="0.2">
      <c r="E89" s="149" t="s">
        <v>458</v>
      </c>
      <c r="F89" s="149" t="s">
        <v>459</v>
      </c>
    </row>
    <row r="90" spans="1:6" ht="12.75" x14ac:dyDescent="0.2"/>
    <row r="91" spans="1:6" ht="12.75" x14ac:dyDescent="0.2">
      <c r="E91" s="148">
        <f>CORREL(H3:H70,E3:E70)</f>
        <v>0.67297723229879769</v>
      </c>
    </row>
    <row r="92" spans="1:6" ht="12.75" x14ac:dyDescent="0.2">
      <c r="E92" s="148">
        <f>CORREL(K3:K70,E3:E70)</f>
        <v>0.37542884546871202</v>
      </c>
    </row>
  </sheetData>
  <sortState ref="A3:L72">
    <sortCondition descending="1" ref="E3:E72"/>
  </sortState>
  <pageMargins left="0.75" right="0.75" top="1" bottom="1" header="0.5" footer="0.5"/>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Delphi_r2</vt:lpstr>
      <vt:lpstr>Item difference Round 1 - 2</vt:lpstr>
      <vt:lpstr>Effective Individual Strat R2</vt:lpstr>
      <vt:lpstr>Round 1 data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L Baker</dc:creator>
  <cp:lastModifiedBy>Ruut</cp:lastModifiedBy>
  <dcterms:created xsi:type="dcterms:W3CDTF">2017-06-05T22:00:24Z</dcterms:created>
  <dcterms:modified xsi:type="dcterms:W3CDTF">2018-08-22T20:16:26Z</dcterms:modified>
</cp:coreProperties>
</file>