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Ruut\Desktop\"/>
    </mc:Choice>
  </mc:AlternateContent>
  <xr:revisionPtr revIDLastSave="0" documentId="10_ncr:8100000_{32A16733-8EF6-4782-B4A0-CB88404F35BF}" xr6:coauthVersionLast="34" xr6:coauthVersionMax="34" xr10:uidLastSave="{00000000-0000-0000-0000-000000000000}"/>
  <bookViews>
    <workbookView xWindow="0" yWindow="0" windowWidth="21570" windowHeight="7035" firstSheet="1" activeTab="1" xr2:uid="{00000000-000D-0000-FFFF-FFFF00000000}"/>
  </bookViews>
  <sheets>
    <sheet name="POLICY DATA R1&amp;2" sheetId="12" r:id="rId1"/>
    <sheet name="Policy item difference R 1&amp;2" sheetId="19" r:id="rId2"/>
    <sheet name="Effetive policy sort Round 2" sheetId="20" r:id="rId3"/>
    <sheet name="Effective policy sort Round 1" sheetId="15" r:id="rId4"/>
  </sheets>
  <calcPr calcId="162913"/>
</workbook>
</file>

<file path=xl/calcChain.xml><?xml version="1.0" encoding="utf-8"?>
<calcChain xmlns="http://schemas.openxmlformats.org/spreadsheetml/2006/main">
  <c r="G65" i="20" l="1"/>
  <c r="G63" i="20"/>
  <c r="G64" i="20"/>
  <c r="F65" i="20"/>
  <c r="F63" i="20"/>
  <c r="F64" i="20"/>
  <c r="F67" i="20" l="1"/>
  <c r="F68" i="20"/>
  <c r="G67" i="20"/>
  <c r="G68" i="20"/>
  <c r="J85" i="19" l="1"/>
  <c r="J87" i="19" s="1"/>
  <c r="K85" i="19"/>
  <c r="K87" i="19" s="1"/>
  <c r="L85" i="19"/>
  <c r="L87" i="19" s="1"/>
  <c r="M85" i="19"/>
  <c r="N85" i="19"/>
  <c r="N87" i="19" s="1"/>
  <c r="O85" i="19"/>
  <c r="P85" i="19"/>
  <c r="P87" i="19" s="1"/>
  <c r="Q85" i="19"/>
  <c r="I85" i="19"/>
  <c r="I87" i="19" s="1"/>
  <c r="J81" i="19"/>
  <c r="K81" i="19"/>
  <c r="L81" i="19"/>
  <c r="M81" i="19"/>
  <c r="N81" i="19"/>
  <c r="O81" i="19"/>
  <c r="O87" i="19" s="1"/>
  <c r="P81" i="19"/>
  <c r="Q81" i="19"/>
  <c r="I81" i="19"/>
  <c r="J77" i="19"/>
  <c r="K77" i="19"/>
  <c r="L77" i="19"/>
  <c r="M77" i="19"/>
  <c r="N77" i="19"/>
  <c r="O77" i="19"/>
  <c r="P77" i="19"/>
  <c r="Q77" i="19"/>
  <c r="I77" i="19"/>
  <c r="J73" i="19"/>
  <c r="K73" i="19"/>
  <c r="L73" i="19"/>
  <c r="M73" i="19"/>
  <c r="M87" i="19" s="1"/>
  <c r="N73" i="19"/>
  <c r="O73" i="19"/>
  <c r="P73" i="19"/>
  <c r="Q73" i="19"/>
  <c r="Q87" i="19" s="1"/>
  <c r="I73" i="19"/>
  <c r="J69" i="19"/>
  <c r="K69" i="19"/>
  <c r="L69" i="19"/>
  <c r="M69" i="19"/>
  <c r="N69" i="19"/>
  <c r="O69" i="19"/>
  <c r="P69" i="19"/>
  <c r="Q69" i="19"/>
  <c r="I69" i="19"/>
  <c r="J65" i="19"/>
  <c r="K65" i="19"/>
  <c r="L65" i="19"/>
  <c r="M65" i="19"/>
  <c r="N65" i="19"/>
  <c r="O65" i="19"/>
  <c r="P65" i="19"/>
  <c r="Q65" i="19"/>
  <c r="I65" i="19"/>
  <c r="J61" i="19"/>
  <c r="K61" i="19"/>
  <c r="L61" i="19"/>
  <c r="M61" i="19"/>
  <c r="N61" i="19"/>
  <c r="O61" i="19"/>
  <c r="P61" i="19"/>
  <c r="Q61" i="19"/>
  <c r="I61" i="19"/>
  <c r="J57" i="19"/>
  <c r="K57" i="19"/>
  <c r="L57" i="19"/>
  <c r="M57" i="19"/>
  <c r="N57" i="19"/>
  <c r="O57" i="19"/>
  <c r="P57" i="19"/>
  <c r="Q57" i="19"/>
  <c r="I57" i="19"/>
  <c r="J53" i="19"/>
  <c r="K53" i="19"/>
  <c r="L53" i="19"/>
  <c r="M53" i="19"/>
  <c r="N53" i="19"/>
  <c r="O53" i="19"/>
  <c r="P53" i="19"/>
  <c r="Q53" i="19"/>
  <c r="I53" i="19"/>
  <c r="J49" i="19"/>
  <c r="K49" i="19"/>
  <c r="L49" i="19"/>
  <c r="M49" i="19"/>
  <c r="N49" i="19"/>
  <c r="O49" i="19"/>
  <c r="P49" i="19"/>
  <c r="Q49" i="19"/>
  <c r="I49" i="19"/>
  <c r="J45" i="19"/>
  <c r="K45" i="19"/>
  <c r="L45" i="19"/>
  <c r="M45" i="19"/>
  <c r="N45" i="19"/>
  <c r="O45" i="19"/>
  <c r="P45" i="19"/>
  <c r="Q45" i="19"/>
  <c r="I45" i="19"/>
  <c r="Q37" i="19"/>
  <c r="J41" i="19"/>
  <c r="K41" i="19"/>
  <c r="L41" i="19"/>
  <c r="M41" i="19"/>
  <c r="N41" i="19"/>
  <c r="O41" i="19"/>
  <c r="P41" i="19"/>
  <c r="Q41" i="19"/>
  <c r="I41" i="19"/>
  <c r="J37" i="19"/>
  <c r="K37" i="19"/>
  <c r="L37" i="19"/>
  <c r="M37" i="19"/>
  <c r="N37" i="19"/>
  <c r="O37" i="19"/>
  <c r="P37" i="19"/>
  <c r="I37" i="19"/>
  <c r="J33" i="19"/>
  <c r="K33" i="19"/>
  <c r="L33" i="19"/>
  <c r="M33" i="19"/>
  <c r="N33" i="19"/>
  <c r="O33" i="19"/>
  <c r="P33" i="19"/>
  <c r="Q33" i="19"/>
  <c r="I33" i="19"/>
  <c r="J29" i="19"/>
  <c r="K29" i="19"/>
  <c r="L29" i="19"/>
  <c r="M29" i="19"/>
  <c r="N29" i="19"/>
  <c r="O29" i="19"/>
  <c r="P29" i="19"/>
  <c r="Q29" i="19"/>
  <c r="I29" i="19"/>
  <c r="J25" i="19"/>
  <c r="K25" i="19"/>
  <c r="L25" i="19"/>
  <c r="M25" i="19"/>
  <c r="N25" i="19"/>
  <c r="O25" i="19"/>
  <c r="P25" i="19"/>
  <c r="Q25" i="19"/>
  <c r="I25" i="19"/>
  <c r="J21" i="19"/>
  <c r="K21" i="19"/>
  <c r="L21" i="19"/>
  <c r="M21" i="19"/>
  <c r="N21" i="19"/>
  <c r="O21" i="19"/>
  <c r="P21" i="19"/>
  <c r="Q21" i="19"/>
  <c r="I21" i="19"/>
  <c r="J17" i="19"/>
  <c r="K17" i="19"/>
  <c r="L17" i="19"/>
  <c r="M17" i="19"/>
  <c r="N17" i="19"/>
  <c r="O17" i="19"/>
  <c r="P17" i="19"/>
  <c r="Q17" i="19"/>
  <c r="I17" i="19"/>
  <c r="J13" i="19"/>
  <c r="K13" i="19"/>
  <c r="L13" i="19"/>
  <c r="M13" i="19"/>
  <c r="N13" i="19"/>
  <c r="O13" i="19"/>
  <c r="P13" i="19"/>
  <c r="Q13" i="19"/>
  <c r="I13" i="19"/>
  <c r="J9" i="19"/>
  <c r="K9" i="19"/>
  <c r="L9" i="19"/>
  <c r="M9" i="19"/>
  <c r="N9" i="19"/>
  <c r="O9" i="19"/>
  <c r="P9" i="19"/>
  <c r="Q9" i="19"/>
  <c r="I9" i="19"/>
  <c r="J5" i="19"/>
  <c r="K5" i="19"/>
  <c r="L5" i="19"/>
  <c r="M5" i="19"/>
  <c r="N5" i="19"/>
  <c r="O5" i="19"/>
  <c r="P5" i="19"/>
  <c r="Q5" i="19"/>
  <c r="I5" i="19"/>
  <c r="L65" i="20" l="1"/>
  <c r="O65" i="20"/>
  <c r="O63" i="20" s="1"/>
  <c r="J65" i="20"/>
  <c r="J63" i="20" s="1"/>
  <c r="M65" i="20"/>
  <c r="P63" i="20"/>
  <c r="P65" i="20"/>
  <c r="I65" i="20"/>
  <c r="I63" i="20"/>
  <c r="K64" i="15"/>
  <c r="J64" i="15"/>
  <c r="H64" i="15"/>
  <c r="G64" i="15"/>
  <c r="E64" i="15"/>
  <c r="D64" i="15"/>
  <c r="K63" i="15"/>
  <c r="J63" i="15"/>
  <c r="H63" i="15"/>
  <c r="G63" i="15"/>
  <c r="G62" i="15"/>
  <c r="E63" i="15"/>
  <c r="D63" i="15"/>
  <c r="K62" i="15"/>
  <c r="J62" i="15"/>
  <c r="H62" i="15"/>
  <c r="H67" i="15" s="1"/>
  <c r="E62" i="15"/>
  <c r="D62" i="15"/>
  <c r="H66" i="15" l="1"/>
  <c r="J67" i="15"/>
  <c r="G66" i="15"/>
  <c r="K67" i="15"/>
  <c r="D66" i="15"/>
  <c r="G67" i="15"/>
  <c r="K66" i="15"/>
  <c r="D67" i="15"/>
  <c r="J66" i="15"/>
  <c r="P64" i="20"/>
  <c r="P68" i="20" s="1"/>
  <c r="I64" i="20"/>
  <c r="I68" i="20" s="1"/>
  <c r="O64" i="20"/>
  <c r="O68" i="20" s="1"/>
  <c r="M63" i="20"/>
  <c r="L63" i="20"/>
  <c r="J64" i="20"/>
  <c r="J68" i="20" s="1"/>
  <c r="E66" i="15"/>
  <c r="E67" i="15"/>
  <c r="P67" i="20" l="1"/>
  <c r="I67" i="20"/>
  <c r="J67" i="20"/>
  <c r="L64" i="20"/>
  <c r="L68" i="20" s="1"/>
  <c r="M64" i="20"/>
  <c r="M68" i="20" s="1"/>
  <c r="O67" i="20"/>
  <c r="L67" i="20" l="1"/>
  <c r="M67" i="20"/>
</calcChain>
</file>

<file path=xl/sharedStrings.xml><?xml version="1.0" encoding="utf-8"?>
<sst xmlns="http://schemas.openxmlformats.org/spreadsheetml/2006/main" count="886" uniqueCount="277">
  <si>
    <t>q3_1</t>
  </si>
  <si>
    <t>q5_1</t>
  </si>
  <si>
    <t>q7_1</t>
  </si>
  <si>
    <t>Q11_1</t>
  </si>
  <si>
    <t>Q12_1</t>
  </si>
  <si>
    <t>Q340_1</t>
  </si>
  <si>
    <t>Q13_1</t>
  </si>
  <si>
    <t>Q14_1</t>
  </si>
  <si>
    <t>Q16_1</t>
  </si>
  <si>
    <t>Q17_1</t>
  </si>
  <si>
    <t>Q18_1</t>
  </si>
  <si>
    <t>Q19_1</t>
  </si>
  <si>
    <t>Q20_1</t>
  </si>
  <si>
    <t>Q338_1</t>
  </si>
  <si>
    <t>Q23_1</t>
  </si>
  <si>
    <t>Q24_1</t>
  </si>
  <si>
    <t>Q169_1</t>
  </si>
  <si>
    <t>Q25_1</t>
  </si>
  <si>
    <t>Q26_1</t>
  </si>
  <si>
    <t>Q332_1</t>
  </si>
  <si>
    <t>Q334_1</t>
  </si>
  <si>
    <t>Q336_1</t>
  </si>
  <si>
    <t>Q29_1</t>
  </si>
  <si>
    <t>Q178_1</t>
  </si>
  <si>
    <t>Q31_1</t>
  </si>
  <si>
    <t>Q32_1</t>
  </si>
  <si>
    <t>Q33_1</t>
  </si>
  <si>
    <t>Q35_1</t>
  </si>
  <si>
    <t>Q36_1</t>
  </si>
  <si>
    <t>Q37_1</t>
  </si>
  <si>
    <t>Q181_1</t>
  </si>
  <si>
    <t>Q41_1</t>
  </si>
  <si>
    <t>Q42_1</t>
  </si>
  <si>
    <t>Q44_1</t>
  </si>
  <si>
    <t>Q46_1</t>
  </si>
  <si>
    <t>Q47_1</t>
  </si>
  <si>
    <t>Q48_1</t>
  </si>
  <si>
    <t>Q49_1</t>
  </si>
  <si>
    <t>Q184_1</t>
  </si>
  <si>
    <t>Q185_1</t>
  </si>
  <si>
    <t>Q28_1</t>
  </si>
  <si>
    <t>Q50_1</t>
  </si>
  <si>
    <t>Q51_1</t>
  </si>
  <si>
    <t>Q52_1</t>
  </si>
  <si>
    <t>Q53_1</t>
  </si>
  <si>
    <t>Q57_1</t>
  </si>
  <si>
    <t>Q56_1</t>
  </si>
  <si>
    <t>Q55_1</t>
  </si>
  <si>
    <t>Q207_1</t>
  </si>
  <si>
    <t>Q209_1</t>
  </si>
  <si>
    <t>Q210_1</t>
  </si>
  <si>
    <t>Q353_1</t>
  </si>
  <si>
    <t>Q356_1</t>
  </si>
  <si>
    <t>Q359_1</t>
  </si>
  <si>
    <t>Q361_1</t>
  </si>
  <si>
    <t>Q363_1</t>
  </si>
  <si>
    <t>Mean</t>
  </si>
  <si>
    <t>Std Dev</t>
  </si>
  <si>
    <t>Favor Economic Stability Over Economic Growth</t>
  </si>
  <si>
    <t>Complete</t>
  </si>
  <si>
    <t>Variable</t>
  </si>
  <si>
    <t xml:space="preserve">Foster Economic Growth  </t>
  </si>
  <si>
    <t>Counterbalance Global Capitalism</t>
  </si>
  <si>
    <t>Increase Taxes</t>
  </si>
  <si>
    <t>Provide Minimum Income Security</t>
  </si>
  <si>
    <t>Top-up’ Wages Program</t>
  </si>
  <si>
    <t xml:space="preserve">Reduce Unemployment </t>
  </si>
  <si>
    <t>Reduce Income Inequality</t>
  </si>
  <si>
    <t xml:space="preserve">Favor Saving Over Consumption  </t>
  </si>
  <si>
    <t xml:space="preserve">Support Home Ownership  </t>
  </si>
  <si>
    <t>Stimulate Consumption of Stimulus Goods Over Comfort Goods</t>
  </si>
  <si>
    <t xml:space="preserve">Reduce Working Hours  </t>
  </si>
  <si>
    <t>Improve Work Conditions</t>
  </si>
  <si>
    <t xml:space="preserve">CEO Tax to reduce Income Inequality  </t>
  </si>
  <si>
    <t xml:space="preserve">Provide Free Healthcare </t>
  </si>
  <si>
    <t>Prioritize Mental Health Care</t>
  </si>
  <si>
    <t xml:space="preserve">Prioritize Prevention </t>
  </si>
  <si>
    <t xml:space="preserve">Encourage Healthy Living  </t>
  </si>
  <si>
    <t xml:space="preserve">Promote Healthy Eating </t>
  </si>
  <si>
    <t xml:space="preserve">Promote Sports </t>
  </si>
  <si>
    <t xml:space="preserve">Get People to the Dentist </t>
  </si>
  <si>
    <t xml:space="preserve">Promote 8 Hours of Sleep </t>
  </si>
  <si>
    <t xml:space="preserve">Reduce Use of Cars </t>
  </si>
  <si>
    <t xml:space="preserve">Limit Urban Sprawl  </t>
  </si>
  <si>
    <t xml:space="preserve">Invest in Clean Air  </t>
  </si>
  <si>
    <t xml:space="preserve">Support of Fairs and Festivals </t>
  </si>
  <si>
    <t xml:space="preserve">Invest in a Greener Environment  </t>
  </si>
  <si>
    <t xml:space="preserve">Promote Good Government </t>
  </si>
  <si>
    <t xml:space="preserve">Empower and Involve Citizens </t>
  </si>
  <si>
    <t>Decentralize</t>
  </si>
  <si>
    <t xml:space="preserve">Be Explicit About Focus on Greater Happiness </t>
  </si>
  <si>
    <t xml:space="preserve">Invest in Education </t>
  </si>
  <si>
    <t xml:space="preserve">Provide Free Education </t>
  </si>
  <si>
    <t>Bring Life Skills to Schools</t>
  </si>
  <si>
    <t xml:space="preserve">Promote Financial Education </t>
  </si>
  <si>
    <t xml:space="preserve">Maintain Order in Schools </t>
  </si>
  <si>
    <t xml:space="preserve">Facilitate Study Elsewhere </t>
  </si>
  <si>
    <t xml:space="preserve">Monitor Happiness in Schools </t>
  </si>
  <si>
    <t xml:space="preserve">Educate Parents </t>
  </si>
  <si>
    <t>Facilitate Internet Access</t>
  </si>
  <si>
    <t>Support Families</t>
  </si>
  <si>
    <t xml:space="preserve">Reduce Loneliness </t>
  </si>
  <si>
    <t xml:space="preserve">Support Happiness Education </t>
  </si>
  <si>
    <t>Improve Happiness Advise/Coaching</t>
  </si>
  <si>
    <t xml:space="preserve">Focus on the Least Happy </t>
  </si>
  <si>
    <t>Foster Freedom to Choose</t>
  </si>
  <si>
    <t xml:space="preserve">Combat Discrimination </t>
  </si>
  <si>
    <t xml:space="preserve">Foster Ability to Choose </t>
  </si>
  <si>
    <t xml:space="preserve">Facilitate Social Contacts </t>
  </si>
  <si>
    <t xml:space="preserve">Promote Voluntary Work, Civil Service </t>
  </si>
  <si>
    <t xml:space="preserve">Increase Support for Non-Profits </t>
  </si>
  <si>
    <t xml:space="preserve">Increase Foreign Aid </t>
  </si>
  <si>
    <t xml:space="preserve">Support Ongoing Societal Modernization  </t>
  </si>
  <si>
    <t xml:space="preserve">Monitor Happiness in Nations </t>
  </si>
  <si>
    <t xml:space="preserve">Assess How Much of the Above is Optimal </t>
  </si>
  <si>
    <t>Look for What Works for Whom</t>
  </si>
  <si>
    <t>Item</t>
  </si>
  <si>
    <t>Policy</t>
  </si>
  <si>
    <t>Economic</t>
  </si>
  <si>
    <t>Health</t>
  </si>
  <si>
    <t>Environment</t>
  </si>
  <si>
    <t>Governanace</t>
  </si>
  <si>
    <t>Education</t>
  </si>
  <si>
    <t>Personal Support</t>
  </si>
  <si>
    <t>Freedom</t>
  </si>
  <si>
    <t>Social Climate</t>
  </si>
  <si>
    <t>Modernization</t>
  </si>
  <si>
    <t>Happiness Research</t>
  </si>
  <si>
    <t>Domain</t>
  </si>
  <si>
    <t>Category</t>
  </si>
  <si>
    <t>Strategy</t>
  </si>
  <si>
    <t>EffectCOMP</t>
  </si>
  <si>
    <t>EffectMean</t>
  </si>
  <si>
    <t>EffectSD</t>
  </si>
  <si>
    <t>CostEffCOMP</t>
  </si>
  <si>
    <t>CostEffMean</t>
  </si>
  <si>
    <t>CostEffSD</t>
  </si>
  <si>
    <t>FeasCOMP</t>
  </si>
  <si>
    <t>FeasMean</t>
  </si>
  <si>
    <t>FeasSD</t>
  </si>
  <si>
    <t>Mean ratings</t>
  </si>
  <si>
    <t>StDev</t>
  </si>
  <si>
    <t>Median</t>
  </si>
  <si>
    <t>SD +</t>
  </si>
  <si>
    <t>SD  -</t>
  </si>
  <si>
    <t>Mean effectiveness rating</t>
  </si>
  <si>
    <t># of experts rating effectiveness</t>
  </si>
  <si>
    <t># of experts rating cost effectiveness</t>
  </si>
  <si>
    <t>Mean cost effectiveness rating</t>
  </si>
  <si>
    <t>Effectiveness SD</t>
  </si>
  <si>
    <t>Cost effectiveness SD</t>
  </si>
  <si>
    <t># of experts rating feasibility</t>
  </si>
  <si>
    <t>Mean feasibility rating</t>
  </si>
  <si>
    <r>
      <rPr>
        <b/>
        <sz val="10"/>
        <color theme="1"/>
        <rFont val="Arial"/>
        <family val="2"/>
      </rPr>
      <t>Footnotes</t>
    </r>
    <r>
      <rPr>
        <sz val="10"/>
        <color theme="1"/>
        <rFont val="Arial"/>
        <family val="2"/>
      </rPr>
      <t xml:space="preserve">: Means rounded to one decimal place. Standard deviation rounded to two decimal places. Qualitative effectivness ratings - Very effective = &gt;4.5-5.0; Effective = &gt;3.5-4.5;  Average effectiveness = &gt;2.5-3.5; Limited effectiveness = &gt;1.5-2.5. </t>
    </r>
  </si>
  <si>
    <t xml:space="preserve">Qualtiative ratings of expert agreement based on +/- 1 standard deviation.  Qualitative ratings of feasibility  -  Very easy = &gt;4.5-5.0; Easy = &gt;3.5-4.5;  Neutral = &gt;2.5-3.5; Difficult = &gt;1.5-2.5. </t>
  </si>
  <si>
    <t>Feasibility SD</t>
  </si>
  <si>
    <t>Round</t>
  </si>
  <si>
    <t>Final</t>
  </si>
  <si>
    <t>Mean Difference</t>
  </si>
  <si>
    <t>Happiness Delphi Panel Ratings of 56 Policy Strategies, sorted by effectiveness rating (Round 2 data)</t>
  </si>
  <si>
    <t>Happiness Delphi Panel Ratings of 56 Policy Strategies, sorted by effectiveness rating (Round 1 only)</t>
  </si>
  <si>
    <t>Sum of effectiveness and feasibility ratings</t>
  </si>
  <si>
    <t>1c</t>
  </si>
  <si>
    <t>1b</t>
  </si>
  <si>
    <t>1ha</t>
  </si>
  <si>
    <t>1a</t>
  </si>
  <si>
    <t>1j</t>
  </si>
  <si>
    <t>1d</t>
  </si>
  <si>
    <t>1e</t>
  </si>
  <si>
    <t>1g</t>
  </si>
  <si>
    <t>1f</t>
  </si>
  <si>
    <t>1i</t>
  </si>
  <si>
    <t>1hc</t>
  </si>
  <si>
    <t>1hb</t>
  </si>
  <si>
    <t>1ea</t>
  </si>
  <si>
    <t>5c</t>
  </si>
  <si>
    <t>5g</t>
  </si>
  <si>
    <t>5h</t>
  </si>
  <si>
    <t>5e</t>
  </si>
  <si>
    <t xml:space="preserve">5a </t>
  </si>
  <si>
    <t>5d</t>
  </si>
  <si>
    <t>5f</t>
  </si>
  <si>
    <t>5ca</t>
  </si>
  <si>
    <t>5b</t>
  </si>
  <si>
    <t>3c</t>
  </si>
  <si>
    <t>3e</t>
  </si>
  <si>
    <t>3b</t>
  </si>
  <si>
    <t>3d</t>
  </si>
  <si>
    <t>7ab</t>
  </si>
  <si>
    <t>7b</t>
  </si>
  <si>
    <t>7a</t>
  </si>
  <si>
    <t>4d</t>
  </si>
  <si>
    <t>4c</t>
  </si>
  <si>
    <t>4b</t>
  </si>
  <si>
    <t>4a</t>
  </si>
  <si>
    <t>10b</t>
  </si>
  <si>
    <t>10c</t>
  </si>
  <si>
    <t>10a</t>
  </si>
  <si>
    <t>2d</t>
  </si>
  <si>
    <t>2dc</t>
  </si>
  <si>
    <t>2b</t>
  </si>
  <si>
    <t>2c</t>
  </si>
  <si>
    <t>2dd</t>
  </si>
  <si>
    <t>2da</t>
  </si>
  <si>
    <t>2db</t>
  </si>
  <si>
    <t>2a</t>
  </si>
  <si>
    <t>9a</t>
  </si>
  <si>
    <t>6e</t>
  </si>
  <si>
    <t>6d</t>
  </si>
  <si>
    <t>6b</t>
  </si>
  <si>
    <t>6a</t>
  </si>
  <si>
    <t>6c</t>
  </si>
  <si>
    <t>8a</t>
  </si>
  <si>
    <t>8d</t>
  </si>
  <si>
    <t>8c</t>
  </si>
  <si>
    <t>8b</t>
  </si>
  <si>
    <t>3a</t>
  </si>
  <si>
    <t>Questionnaire Number</t>
  </si>
  <si>
    <t>Q338</t>
  </si>
  <si>
    <t>q7</t>
  </si>
  <si>
    <t>q5</t>
  </si>
  <si>
    <t>Q16</t>
  </si>
  <si>
    <t>q3</t>
  </si>
  <si>
    <t>Q20</t>
  </si>
  <si>
    <t>Q11</t>
  </si>
  <si>
    <t>Q12</t>
  </si>
  <si>
    <t>Q14</t>
  </si>
  <si>
    <t>Q13</t>
  </si>
  <si>
    <t>Q19</t>
  </si>
  <si>
    <t>Q18</t>
  </si>
  <si>
    <t>Q17</t>
  </si>
  <si>
    <t>Q340</t>
  </si>
  <si>
    <t>Q44</t>
  </si>
  <si>
    <t>Q184</t>
  </si>
  <si>
    <t>Q185</t>
  </si>
  <si>
    <t>Q48</t>
  </si>
  <si>
    <t>Q41</t>
  </si>
  <si>
    <t>Q47</t>
  </si>
  <si>
    <t>Q49</t>
  </si>
  <si>
    <t>Q46</t>
  </si>
  <si>
    <t>Q42</t>
  </si>
  <si>
    <t>Q33</t>
  </si>
  <si>
    <t>Q31</t>
  </si>
  <si>
    <t>Q178</t>
  </si>
  <si>
    <t>Q32</t>
  </si>
  <si>
    <t>Q56</t>
  </si>
  <si>
    <t>Q55</t>
  </si>
  <si>
    <t>Q57</t>
  </si>
  <si>
    <t>Q181</t>
  </si>
  <si>
    <t>Q37</t>
  </si>
  <si>
    <t>Q36</t>
  </si>
  <si>
    <t>Q35</t>
  </si>
  <si>
    <t>Q361</t>
  </si>
  <si>
    <t>Q363</t>
  </si>
  <si>
    <t>Q359</t>
  </si>
  <si>
    <t>Q25</t>
  </si>
  <si>
    <t>Q334</t>
  </si>
  <si>
    <t>Q24</t>
  </si>
  <si>
    <t>Q169</t>
  </si>
  <si>
    <t>Q336</t>
  </si>
  <si>
    <t>Q26</t>
  </si>
  <si>
    <t>Q332</t>
  </si>
  <si>
    <t>Q23</t>
  </si>
  <si>
    <t>Q29</t>
  </si>
  <si>
    <t>Q356</t>
  </si>
  <si>
    <t>Q53</t>
  </si>
  <si>
    <t>Q52</t>
  </si>
  <si>
    <t>Q50</t>
  </si>
  <si>
    <t>Q28</t>
  </si>
  <si>
    <t>Q51</t>
  </si>
  <si>
    <t>Q207</t>
  </si>
  <si>
    <t>Q353</t>
  </si>
  <si>
    <t>Q210</t>
  </si>
  <si>
    <t>Q209</t>
  </si>
  <si>
    <t>Nr.</t>
  </si>
  <si>
    <t>Effectiveness and Feasibility SD</t>
  </si>
  <si>
    <t># of experts rating effectiveness &amp; feasibility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</si>
</sst>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0"/>
    <numFmt numFmtId="166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39">
    <xf numFmtId="0" fontId="0" fillId="0" borderId="0" xfId="0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/>
    </xf>
    <xf numFmtId="0" fontId="19" fillId="0" borderId="0" xfId="0" quotePrefix="1" applyFont="1" applyBorder="1" applyAlignment="1">
      <alignment horizontal="left" vertical="top"/>
    </xf>
    <xf numFmtId="0" fontId="19" fillId="0" borderId="0" xfId="0" applyFont="1" applyBorder="1" applyAlignment="1"/>
    <xf numFmtId="0" fontId="20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19" fillId="0" borderId="11" xfId="0" applyFont="1" applyBorder="1"/>
    <xf numFmtId="0" fontId="20" fillId="0" borderId="11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/>
    </xf>
    <xf numFmtId="0" fontId="18" fillId="0" borderId="11" xfId="0" applyFont="1" applyBorder="1" applyAlignment="1">
      <alignment horizontal="left" vertical="top"/>
    </xf>
    <xf numFmtId="0" fontId="19" fillId="0" borderId="0" xfId="0" applyFont="1" applyBorder="1" applyAlignment="1">
      <alignment horizontal="right"/>
    </xf>
    <xf numFmtId="2" fontId="19" fillId="0" borderId="0" xfId="0" applyNumberFormat="1" applyFont="1" applyBorder="1"/>
    <xf numFmtId="164" fontId="19" fillId="0" borderId="0" xfId="0" applyNumberFormat="1" applyFont="1" applyBorder="1"/>
    <xf numFmtId="164" fontId="19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9" fillId="0" borderId="11" xfId="0" applyFont="1" applyBorder="1" applyAlignment="1"/>
    <xf numFmtId="0" fontId="19" fillId="0" borderId="0" xfId="0" applyFont="1" applyBorder="1" applyAlignment="1">
      <alignment horizontal="center" wrapText="1"/>
    </xf>
    <xf numFmtId="164" fontId="22" fillId="33" borderId="0" xfId="6" applyNumberFormat="1" applyFont="1" applyFill="1" applyBorder="1" applyAlignment="1">
      <alignment horizontal="center" wrapText="1"/>
    </xf>
    <xf numFmtId="164" fontId="6" fillId="2" borderId="0" xfId="6" applyNumberFormat="1" applyBorder="1" applyAlignment="1">
      <alignment horizontal="center" wrapText="1"/>
    </xf>
    <xf numFmtId="0" fontId="19" fillId="0" borderId="0" xfId="0" quotePrefix="1" applyFont="1" applyBorder="1" applyAlignment="1">
      <alignment horizontal="left"/>
    </xf>
    <xf numFmtId="164" fontId="7" fillId="3" borderId="0" xfId="7" applyNumberFormat="1" applyBorder="1" applyAlignment="1">
      <alignment horizontal="center" wrapText="1"/>
    </xf>
    <xf numFmtId="164" fontId="22" fillId="34" borderId="0" xfId="7" applyNumberFormat="1" applyFont="1" applyFill="1" applyBorder="1" applyAlignment="1">
      <alignment horizontal="center" wrapText="1"/>
    </xf>
    <xf numFmtId="164" fontId="19" fillId="0" borderId="0" xfId="0" applyNumberFormat="1" applyFont="1" applyBorder="1" applyAlignment="1"/>
    <xf numFmtId="2" fontId="19" fillId="0" borderId="0" xfId="0" applyNumberFormat="1" applyFont="1" applyBorder="1" applyAlignment="1"/>
    <xf numFmtId="0" fontId="20" fillId="0" borderId="0" xfId="0" applyFont="1" applyBorder="1" applyAlignment="1">
      <alignment horizontal="left"/>
    </xf>
    <xf numFmtId="2" fontId="6" fillId="2" borderId="0" xfId="6" applyNumberFormat="1" applyBorder="1" applyAlignment="1">
      <alignment horizontal="center" wrapText="1"/>
    </xf>
    <xf numFmtId="2" fontId="19" fillId="33" borderId="0" xfId="0" applyNumberFormat="1" applyFont="1" applyFill="1" applyBorder="1" applyAlignment="1">
      <alignment horizontal="center" wrapText="1"/>
    </xf>
    <xf numFmtId="2" fontId="7" fillId="3" borderId="0" xfId="7" applyNumberFormat="1" applyBorder="1" applyAlignment="1">
      <alignment horizontal="center" wrapText="1"/>
    </xf>
    <xf numFmtId="2" fontId="19" fillId="34" borderId="0" xfId="0" applyNumberFormat="1" applyFont="1" applyFill="1" applyBorder="1" applyAlignment="1">
      <alignment horizontal="center" wrapText="1"/>
    </xf>
    <xf numFmtId="164" fontId="19" fillId="0" borderId="0" xfId="0" applyNumberFormat="1" applyFont="1" applyBorder="1" applyAlignment="1">
      <alignment horizontal="center" wrapText="1"/>
    </xf>
    <xf numFmtId="2" fontId="19" fillId="0" borderId="0" xfId="0" applyNumberFormat="1" applyFont="1" applyBorder="1" applyAlignment="1">
      <alignment horizontal="center" wrapText="1"/>
    </xf>
    <xf numFmtId="164" fontId="19" fillId="33" borderId="0" xfId="0" applyNumberFormat="1" applyFont="1" applyFill="1" applyBorder="1" applyAlignment="1">
      <alignment horizontal="center" wrapText="1"/>
    </xf>
    <xf numFmtId="164" fontId="19" fillId="34" borderId="0" xfId="0" applyNumberFormat="1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164" fontId="22" fillId="33" borderId="11" xfId="6" applyNumberFormat="1" applyFont="1" applyFill="1" applyBorder="1" applyAlignment="1">
      <alignment horizontal="center" wrapText="1"/>
    </xf>
    <xf numFmtId="2" fontId="19" fillId="33" borderId="11" xfId="0" applyNumberFormat="1" applyFont="1" applyFill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2" fontId="19" fillId="0" borderId="11" xfId="0" applyNumberFormat="1" applyFont="1" applyBorder="1" applyAlignment="1">
      <alignment horizontal="center" wrapText="1"/>
    </xf>
    <xf numFmtId="164" fontId="19" fillId="34" borderId="11" xfId="0" applyNumberFormat="1" applyFont="1" applyFill="1" applyBorder="1" applyAlignment="1">
      <alignment horizontal="center" wrapText="1"/>
    </xf>
    <xf numFmtId="164" fontId="6" fillId="2" borderId="11" xfId="6" applyNumberFormat="1" applyBorder="1" applyAlignment="1">
      <alignment horizontal="center" wrapText="1"/>
    </xf>
    <xf numFmtId="2" fontId="6" fillId="2" borderId="11" xfId="6" applyNumberFormat="1" applyBorder="1" applyAlignment="1">
      <alignment horizontal="center" wrapText="1"/>
    </xf>
    <xf numFmtId="164" fontId="7" fillId="3" borderId="11" xfId="7" applyNumberFormat="1" applyBorder="1" applyAlignment="1">
      <alignment horizontal="center" wrapText="1"/>
    </xf>
    <xf numFmtId="2" fontId="7" fillId="3" borderId="11" xfId="7" applyNumberFormat="1" applyBorder="1" applyAlignment="1">
      <alignment horizontal="center" wrapText="1"/>
    </xf>
    <xf numFmtId="164" fontId="19" fillId="33" borderId="11" xfId="0" applyNumberFormat="1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23" fillId="0" borderId="0" xfId="0" applyFont="1" applyBorder="1" applyAlignment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center" wrapText="1"/>
    </xf>
    <xf numFmtId="164" fontId="22" fillId="34" borderId="10" xfId="7" applyNumberFormat="1" applyFont="1" applyFill="1" applyBorder="1" applyAlignment="1">
      <alignment horizontal="center" wrapText="1"/>
    </xf>
    <xf numFmtId="2" fontId="6" fillId="2" borderId="10" xfId="6" applyNumberFormat="1" applyBorder="1" applyAlignment="1">
      <alignment horizontal="center" wrapText="1"/>
    </xf>
    <xf numFmtId="164" fontId="19" fillId="0" borderId="10" xfId="0" applyNumberFormat="1" applyFont="1" applyBorder="1" applyAlignment="1">
      <alignment horizontal="center" wrapText="1"/>
    </xf>
    <xf numFmtId="2" fontId="19" fillId="0" borderId="10" xfId="0" applyNumberFormat="1" applyFont="1" applyBorder="1" applyAlignment="1">
      <alignment horizontal="center" wrapText="1"/>
    </xf>
    <xf numFmtId="164" fontId="7" fillId="3" borderId="10" xfId="7" applyNumberFormat="1" applyBorder="1" applyAlignment="1">
      <alignment horizontal="center" wrapText="1"/>
    </xf>
    <xf numFmtId="0" fontId="19" fillId="0" borderId="0" xfId="0" applyFont="1" applyFill="1" applyBorder="1"/>
    <xf numFmtId="0" fontId="21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top" wrapText="1"/>
    </xf>
    <xf numFmtId="0" fontId="21" fillId="35" borderId="0" xfId="0" applyFont="1" applyFill="1" applyBorder="1" applyAlignment="1">
      <alignment horizontal="center" vertical="top" wrapText="1"/>
    </xf>
    <xf numFmtId="0" fontId="21" fillId="35" borderId="0" xfId="0" applyFont="1" applyFill="1" applyBorder="1" applyAlignment="1">
      <alignment horizontal="center" vertical="top"/>
    </xf>
    <xf numFmtId="0" fontId="19" fillId="35" borderId="0" xfId="0" applyFont="1" applyFill="1" applyBorder="1" applyAlignment="1">
      <alignment horizontal="left"/>
    </xf>
    <xf numFmtId="0" fontId="19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vertical="top" wrapText="1"/>
    </xf>
    <xf numFmtId="166" fontId="19" fillId="35" borderId="0" xfId="0" applyNumberFormat="1" applyFont="1" applyFill="1" applyBorder="1" applyAlignment="1">
      <alignment vertical="top" wrapText="1"/>
    </xf>
    <xf numFmtId="1" fontId="19" fillId="35" borderId="0" xfId="0" applyNumberFormat="1" applyFont="1" applyFill="1" applyBorder="1" applyAlignment="1">
      <alignment vertical="top" wrapText="1"/>
    </xf>
    <xf numFmtId="165" fontId="19" fillId="35" borderId="0" xfId="0" applyNumberFormat="1" applyFont="1" applyFill="1" applyBorder="1" applyAlignment="1">
      <alignment vertical="top" wrapText="1"/>
    </xf>
    <xf numFmtId="0" fontId="19" fillId="35" borderId="0" xfId="0" applyFont="1" applyFill="1" applyBorder="1"/>
    <xf numFmtId="165" fontId="19" fillId="35" borderId="0" xfId="0" applyNumberFormat="1" applyFont="1" applyFill="1"/>
    <xf numFmtId="0" fontId="19" fillId="35" borderId="0" xfId="0" applyFont="1" applyFill="1"/>
    <xf numFmtId="0" fontId="21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/>
    </xf>
    <xf numFmtId="165" fontId="19" fillId="0" borderId="0" xfId="0" applyNumberFormat="1" applyFont="1" applyFill="1"/>
    <xf numFmtId="166" fontId="19" fillId="0" borderId="0" xfId="0" applyNumberFormat="1" applyFont="1" applyFill="1" applyBorder="1" applyAlignment="1">
      <alignment vertical="top" wrapText="1"/>
    </xf>
    <xf numFmtId="1" fontId="19" fillId="0" borderId="0" xfId="0" applyNumberFormat="1" applyFont="1" applyFill="1" applyBorder="1" applyAlignment="1">
      <alignment vertical="top" wrapText="1"/>
    </xf>
    <xf numFmtId="165" fontId="19" fillId="0" borderId="0" xfId="0" applyNumberFormat="1" applyFont="1" applyFill="1" applyBorder="1" applyAlignment="1">
      <alignment vertical="top" wrapText="1"/>
    </xf>
    <xf numFmtId="0" fontId="19" fillId="0" borderId="0" xfId="0" applyFont="1" applyFill="1"/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/>
    <xf numFmtId="0" fontId="20" fillId="0" borderId="0" xfId="0" applyFont="1" applyFill="1" applyBorder="1" applyAlignment="1">
      <alignment horizontal="center" vertical="top" wrapText="1"/>
    </xf>
    <xf numFmtId="0" fontId="20" fillId="0" borderId="12" xfId="0" applyFont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19" fillId="33" borderId="0" xfId="0" applyFont="1" applyFill="1"/>
    <xf numFmtId="0" fontId="21" fillId="33" borderId="0" xfId="0" applyFont="1" applyFill="1"/>
    <xf numFmtId="0" fontId="21" fillId="33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164" fontId="19" fillId="0" borderId="0" xfId="0" applyNumberFormat="1" applyFont="1" applyFill="1" applyBorder="1"/>
    <xf numFmtId="2" fontId="19" fillId="0" borderId="0" xfId="0" applyNumberFormat="1" applyFont="1" applyFill="1" applyBorder="1"/>
    <xf numFmtId="0" fontId="20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vertical="top"/>
    </xf>
    <xf numFmtId="164" fontId="19" fillId="37" borderId="0" xfId="0" applyNumberFormat="1" applyFont="1" applyFill="1" applyBorder="1" applyAlignment="1">
      <alignment horizontal="center"/>
    </xf>
    <xf numFmtId="164" fontId="19" fillId="38" borderId="0" xfId="0" applyNumberFormat="1" applyFont="1" applyFill="1" applyBorder="1" applyAlignment="1">
      <alignment horizontal="center"/>
    </xf>
    <xf numFmtId="164" fontId="19" fillId="39" borderId="0" xfId="0" applyNumberFormat="1" applyFont="1" applyFill="1" applyBorder="1" applyAlignment="1">
      <alignment horizontal="center"/>
    </xf>
    <xf numFmtId="164" fontId="19" fillId="4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/>
    <xf numFmtId="1" fontId="19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/>
    <xf numFmtId="0" fontId="16" fillId="0" borderId="0" xfId="0" applyFont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164" fontId="0" fillId="39" borderId="0" xfId="0" applyNumberFormat="1" applyFill="1" applyAlignment="1">
      <alignment horizontal="center"/>
    </xf>
    <xf numFmtId="164" fontId="0" fillId="40" borderId="0" xfId="0" applyNumberFormat="1" applyFill="1" applyAlignment="1">
      <alignment horizontal="center"/>
    </xf>
    <xf numFmtId="2" fontId="0" fillId="34" borderId="0" xfId="0" applyNumberFormat="1" applyFill="1"/>
    <xf numFmtId="2" fontId="0" fillId="42" borderId="0" xfId="0" applyNumberFormat="1" applyFill="1"/>
    <xf numFmtId="2" fontId="0" fillId="36" borderId="0" xfId="0" applyNumberFormat="1" applyFill="1"/>
    <xf numFmtId="2" fontId="0" fillId="41" borderId="0" xfId="0" applyNumberFormat="1" applyFill="1"/>
    <xf numFmtId="164" fontId="19" fillId="37" borderId="0" xfId="0" applyNumberFormat="1" applyFont="1" applyFill="1" applyBorder="1" applyAlignment="1">
      <alignment horizontal="center" vertical="top" wrapText="1"/>
    </xf>
    <xf numFmtId="2" fontId="19" fillId="36" borderId="0" xfId="0" applyNumberFormat="1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19" fillId="42" borderId="0" xfId="0" applyNumberFormat="1" applyFont="1" applyFill="1" applyBorder="1" applyAlignment="1">
      <alignment horizontal="center" vertical="top" wrapText="1"/>
    </xf>
    <xf numFmtId="2" fontId="19" fillId="41" borderId="0" xfId="0" applyNumberFormat="1" applyFont="1" applyFill="1" applyBorder="1" applyAlignment="1">
      <alignment horizontal="center" vertical="top" wrapText="1"/>
    </xf>
    <xf numFmtId="2" fontId="19" fillId="34" borderId="0" xfId="0" applyNumberFormat="1" applyFont="1" applyFill="1" applyBorder="1" applyAlignment="1">
      <alignment horizontal="center" vertical="top" wrapText="1"/>
    </xf>
    <xf numFmtId="164" fontId="19" fillId="38" borderId="0" xfId="0" applyNumberFormat="1" applyFont="1" applyFill="1" applyBorder="1" applyAlignment="1">
      <alignment horizontal="center" vertical="top" wrapText="1"/>
    </xf>
    <xf numFmtId="2" fontId="19" fillId="34" borderId="0" xfId="0" applyNumberFormat="1" applyFont="1" applyFill="1" applyBorder="1" applyAlignment="1">
      <alignment horizontal="center"/>
    </xf>
    <xf numFmtId="2" fontId="19" fillId="41" borderId="0" xfId="0" applyNumberFormat="1" applyFont="1" applyFill="1" applyBorder="1" applyAlignment="1">
      <alignment horizontal="center"/>
    </xf>
    <xf numFmtId="2" fontId="19" fillId="42" borderId="0" xfId="0" applyNumberFormat="1" applyFont="1" applyFill="1" applyBorder="1" applyAlignment="1">
      <alignment horizontal="center"/>
    </xf>
    <xf numFmtId="2" fontId="19" fillId="36" borderId="0" xfId="0" applyNumberFormat="1" applyFont="1" applyFill="1" applyBorder="1" applyAlignment="1">
      <alignment horizontal="center"/>
    </xf>
    <xf numFmtId="164" fontId="19" fillId="39" borderId="0" xfId="0" applyNumberFormat="1" applyFont="1" applyFill="1" applyBorder="1" applyAlignment="1">
      <alignment horizontal="center" vertical="top" wrapText="1"/>
    </xf>
    <xf numFmtId="164" fontId="19" fillId="4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/>
    <xf numFmtId="0" fontId="21" fillId="0" borderId="0" xfId="0" applyFont="1" applyFill="1" applyBorder="1" applyAlignment="1">
      <alignment vertical="top"/>
    </xf>
  </cellXfs>
  <cellStyles count="37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oed" xfId="6" builtinId="26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workbookViewId="0"/>
  </sheetViews>
  <sheetFormatPr defaultColWidth="8.85546875" defaultRowHeight="12.75" x14ac:dyDescent="0.2"/>
  <cols>
    <col min="1" max="1" width="9.140625" style="1" bestFit="1" customWidth="1"/>
    <col min="2" max="2" width="20.7109375" style="1" customWidth="1"/>
    <col min="3" max="3" width="22.7109375" style="8" hidden="1" customWidth="1"/>
    <col min="4" max="4" width="24.42578125" style="8" hidden="1" customWidth="1"/>
    <col min="5" max="5" width="62.85546875" style="2" customWidth="1"/>
    <col min="6" max="7" width="10.7109375" style="2" customWidth="1"/>
    <col min="8" max="8" width="12" style="1" customWidth="1"/>
    <col min="9" max="9" width="13.85546875" style="1" customWidth="1"/>
    <col min="10" max="10" width="10.42578125" style="1" customWidth="1"/>
    <col min="11" max="11" width="9.140625" style="1" bestFit="1" customWidth="1"/>
    <col min="12" max="13" width="10.7109375" style="1" bestFit="1" customWidth="1"/>
    <col min="14" max="14" width="9.140625" style="1" bestFit="1" customWidth="1"/>
    <col min="15" max="15" width="10.42578125" style="1" customWidth="1"/>
    <col min="16" max="16" width="10.7109375" style="1" bestFit="1" customWidth="1"/>
    <col min="17" max="16384" width="8.85546875" style="1"/>
  </cols>
  <sheetData>
    <row r="1" spans="1:16" x14ac:dyDescent="0.2">
      <c r="A1" s="1" t="s">
        <v>116</v>
      </c>
      <c r="B1" s="3" t="s">
        <v>60</v>
      </c>
      <c r="C1" s="9" t="s">
        <v>128</v>
      </c>
      <c r="D1" s="9" t="s">
        <v>129</v>
      </c>
      <c r="E1" s="6" t="s">
        <v>130</v>
      </c>
      <c r="F1" s="6"/>
      <c r="G1" s="6"/>
      <c r="H1" s="3" t="s">
        <v>59</v>
      </c>
      <c r="I1" s="3" t="s">
        <v>56</v>
      </c>
      <c r="J1" s="3" t="s">
        <v>57</v>
      </c>
    </row>
    <row r="2" spans="1:16" x14ac:dyDescent="0.2">
      <c r="A2" s="11"/>
      <c r="B2" s="12"/>
      <c r="C2" s="13"/>
      <c r="D2" s="13"/>
      <c r="E2" s="14"/>
      <c r="F2" s="14" t="s">
        <v>156</v>
      </c>
      <c r="G2" s="14" t="s">
        <v>157</v>
      </c>
      <c r="H2" s="12" t="s">
        <v>131</v>
      </c>
      <c r="I2" s="12" t="s">
        <v>132</v>
      </c>
      <c r="J2" s="12" t="s">
        <v>133</v>
      </c>
      <c r="K2" s="11" t="s">
        <v>134</v>
      </c>
      <c r="L2" s="11" t="s">
        <v>135</v>
      </c>
      <c r="M2" s="11" t="s">
        <v>136</v>
      </c>
      <c r="N2" s="11" t="s">
        <v>137</v>
      </c>
      <c r="O2" s="11" t="s">
        <v>138</v>
      </c>
      <c r="P2" s="11" t="s">
        <v>139</v>
      </c>
    </row>
    <row r="3" spans="1:16" x14ac:dyDescent="0.2">
      <c r="A3" s="1">
        <v>1</v>
      </c>
      <c r="B3" s="4" t="s">
        <v>0</v>
      </c>
      <c r="C3" s="10" t="s">
        <v>117</v>
      </c>
      <c r="D3" s="10" t="s">
        <v>118</v>
      </c>
      <c r="E3" s="2" t="s">
        <v>61</v>
      </c>
      <c r="F3" s="20">
        <v>1</v>
      </c>
      <c r="G3" s="20">
        <v>1</v>
      </c>
      <c r="H3" s="5">
        <v>11</v>
      </c>
      <c r="I3" s="5">
        <v>2.4545455</v>
      </c>
      <c r="J3" s="5">
        <v>0.82019949999999997</v>
      </c>
      <c r="K3" s="5">
        <v>10</v>
      </c>
      <c r="L3" s="5">
        <v>2.9</v>
      </c>
      <c r="M3" s="5">
        <v>1.3703202999999999</v>
      </c>
      <c r="N3" s="5">
        <v>11</v>
      </c>
      <c r="O3" s="5">
        <v>3</v>
      </c>
      <c r="P3" s="5">
        <v>1.0954451000000001</v>
      </c>
    </row>
    <row r="4" spans="1:16" x14ac:dyDescent="0.2">
      <c r="A4" s="1">
        <v>4</v>
      </c>
      <c r="B4" s="4" t="s">
        <v>1</v>
      </c>
      <c r="C4" s="10" t="s">
        <v>117</v>
      </c>
      <c r="D4" s="10" t="s">
        <v>118</v>
      </c>
      <c r="E4" s="2" t="s">
        <v>58</v>
      </c>
      <c r="F4" s="20">
        <v>1</v>
      </c>
      <c r="G4" s="20">
        <v>1</v>
      </c>
      <c r="H4" s="5">
        <v>10</v>
      </c>
      <c r="I4" s="5">
        <v>3.9</v>
      </c>
      <c r="J4" s="5">
        <v>0.3162278</v>
      </c>
      <c r="K4" s="5">
        <v>9</v>
      </c>
      <c r="L4" s="5">
        <v>3.3333333000000001</v>
      </c>
      <c r="M4" s="5">
        <v>0.86602539999999995</v>
      </c>
      <c r="N4" s="5">
        <v>10</v>
      </c>
      <c r="O4" s="5">
        <v>2.4</v>
      </c>
      <c r="P4" s="5">
        <v>0.96609179999999995</v>
      </c>
    </row>
    <row r="5" spans="1:16" x14ac:dyDescent="0.2">
      <c r="A5" s="1">
        <v>7</v>
      </c>
      <c r="B5" s="4" t="s">
        <v>2</v>
      </c>
      <c r="C5" s="10" t="s">
        <v>117</v>
      </c>
      <c r="D5" s="10" t="s">
        <v>118</v>
      </c>
      <c r="E5" s="2" t="s">
        <v>62</v>
      </c>
      <c r="F5" s="20">
        <v>1</v>
      </c>
      <c r="G5" s="20">
        <v>0</v>
      </c>
      <c r="H5" s="5">
        <v>11</v>
      </c>
      <c r="I5" s="5">
        <v>3.2727273000000001</v>
      </c>
      <c r="J5" s="5">
        <v>1.1908744</v>
      </c>
      <c r="K5" s="5">
        <v>9</v>
      </c>
      <c r="L5" s="5">
        <v>3.4444444000000001</v>
      </c>
      <c r="M5" s="5">
        <v>1.2360331</v>
      </c>
      <c r="N5" s="5">
        <v>11</v>
      </c>
      <c r="O5" s="5">
        <v>1.6363635999999999</v>
      </c>
      <c r="P5" s="5">
        <v>0.504525</v>
      </c>
    </row>
    <row r="6" spans="1:16" x14ac:dyDescent="0.2">
      <c r="B6" s="68" t="s">
        <v>2</v>
      </c>
      <c r="C6" s="69" t="s">
        <v>117</v>
      </c>
      <c r="D6" s="69" t="s">
        <v>118</v>
      </c>
      <c r="E6" s="70" t="s">
        <v>62</v>
      </c>
      <c r="F6" s="71">
        <v>2</v>
      </c>
      <c r="G6" s="71">
        <v>1</v>
      </c>
      <c r="H6" s="72">
        <v>10</v>
      </c>
      <c r="I6" s="77">
        <v>2.6</v>
      </c>
      <c r="J6" s="72">
        <v>1.4298407</v>
      </c>
      <c r="K6" s="72">
        <v>10</v>
      </c>
      <c r="L6" s="73">
        <v>2.2999999999999998</v>
      </c>
      <c r="M6" s="72">
        <v>1.3374934999999999</v>
      </c>
      <c r="N6" s="74">
        <v>10</v>
      </c>
      <c r="O6" s="75">
        <v>1.6</v>
      </c>
      <c r="P6" s="77"/>
    </row>
    <row r="7" spans="1:16" x14ac:dyDescent="0.2">
      <c r="A7" s="1">
        <v>10</v>
      </c>
      <c r="B7" s="4" t="s">
        <v>3</v>
      </c>
      <c r="C7" s="10" t="s">
        <v>117</v>
      </c>
      <c r="D7" s="10" t="s">
        <v>118</v>
      </c>
      <c r="E7" s="2" t="s">
        <v>63</v>
      </c>
      <c r="F7" s="20">
        <v>1</v>
      </c>
      <c r="G7" s="20">
        <v>0</v>
      </c>
      <c r="H7" s="5">
        <v>12</v>
      </c>
      <c r="I7" s="5">
        <v>3.0833333000000001</v>
      </c>
      <c r="J7" s="5">
        <v>1.1645002</v>
      </c>
      <c r="K7" s="5">
        <v>11</v>
      </c>
      <c r="L7" s="5">
        <v>3.2727273000000001</v>
      </c>
      <c r="M7" s="5">
        <v>1.1037127</v>
      </c>
      <c r="N7" s="5">
        <v>12</v>
      </c>
      <c r="O7" s="5">
        <v>2.5</v>
      </c>
      <c r="P7" s="5">
        <v>0.52223299999999995</v>
      </c>
    </row>
    <row r="8" spans="1:16" x14ac:dyDescent="0.2">
      <c r="B8" s="68" t="s">
        <v>3</v>
      </c>
      <c r="C8" s="69" t="s">
        <v>117</v>
      </c>
      <c r="D8" s="69" t="s">
        <v>118</v>
      </c>
      <c r="E8" s="70" t="s">
        <v>63</v>
      </c>
      <c r="F8" s="71">
        <v>2</v>
      </c>
      <c r="G8" s="71">
        <v>1</v>
      </c>
      <c r="H8" s="78">
        <v>12</v>
      </c>
      <c r="I8" s="78">
        <v>3.25</v>
      </c>
      <c r="J8" s="78">
        <v>1.1381804</v>
      </c>
      <c r="K8" s="78">
        <v>11</v>
      </c>
      <c r="L8" s="78">
        <v>3.2727273000000001</v>
      </c>
      <c r="M8" s="78">
        <v>0.90453399999999995</v>
      </c>
      <c r="N8" s="78">
        <v>12</v>
      </c>
      <c r="O8" s="78">
        <v>2.3333333000000001</v>
      </c>
      <c r="P8" s="78">
        <v>0.65133890000000005</v>
      </c>
    </row>
    <row r="9" spans="1:16" x14ac:dyDescent="0.2">
      <c r="A9" s="1">
        <v>13</v>
      </c>
      <c r="B9" s="4" t="s">
        <v>4</v>
      </c>
      <c r="C9" s="10" t="s">
        <v>117</v>
      </c>
      <c r="D9" s="10" t="s">
        <v>118</v>
      </c>
      <c r="E9" s="1" t="s">
        <v>64</v>
      </c>
      <c r="F9" s="20">
        <v>1</v>
      </c>
      <c r="G9" s="20">
        <v>1</v>
      </c>
      <c r="H9" s="5">
        <v>12</v>
      </c>
      <c r="I9" s="5">
        <v>4.1666667000000004</v>
      </c>
      <c r="J9" s="5">
        <v>0.93743690000000002</v>
      </c>
      <c r="K9" s="5">
        <v>12</v>
      </c>
      <c r="L9" s="5">
        <v>3.4166666999999999</v>
      </c>
      <c r="M9" s="5">
        <v>1.1645002</v>
      </c>
      <c r="N9" s="5">
        <v>12</v>
      </c>
      <c r="O9" s="5">
        <v>2.75</v>
      </c>
      <c r="P9" s="5">
        <v>0.86602539999999995</v>
      </c>
    </row>
    <row r="10" spans="1:16" x14ac:dyDescent="0.2">
      <c r="A10" s="1">
        <v>16</v>
      </c>
      <c r="B10" s="4" t="s">
        <v>5</v>
      </c>
      <c r="C10" s="10" t="s">
        <v>117</v>
      </c>
      <c r="D10" s="10" t="s">
        <v>118</v>
      </c>
      <c r="E10" s="7" t="s">
        <v>65</v>
      </c>
      <c r="F10" s="20">
        <v>1</v>
      </c>
      <c r="G10" s="20">
        <v>1</v>
      </c>
      <c r="H10" s="5">
        <v>11</v>
      </c>
      <c r="I10" s="5">
        <v>3.8181818000000001</v>
      </c>
      <c r="J10" s="5">
        <v>0.60302270000000002</v>
      </c>
      <c r="K10" s="5">
        <v>10</v>
      </c>
      <c r="L10" s="5">
        <v>3.1</v>
      </c>
      <c r="M10" s="5">
        <v>1.1005049</v>
      </c>
      <c r="N10" s="5">
        <v>11</v>
      </c>
      <c r="O10" s="5">
        <v>2.7272726999999999</v>
      </c>
      <c r="P10" s="5">
        <v>0.90453399999999995</v>
      </c>
    </row>
    <row r="11" spans="1:16" x14ac:dyDescent="0.2">
      <c r="A11" s="1">
        <v>19</v>
      </c>
      <c r="B11" s="4" t="s">
        <v>6</v>
      </c>
      <c r="C11" s="10" t="s">
        <v>117</v>
      </c>
      <c r="D11" s="10" t="s">
        <v>118</v>
      </c>
      <c r="E11" s="1" t="s">
        <v>66</v>
      </c>
      <c r="F11" s="20">
        <v>1</v>
      </c>
      <c r="G11" s="20">
        <v>0</v>
      </c>
      <c r="H11" s="5">
        <v>11</v>
      </c>
      <c r="I11" s="5">
        <v>3.9090908999999998</v>
      </c>
      <c r="J11" s="5">
        <v>1.1361817999999999</v>
      </c>
      <c r="K11" s="5">
        <v>11</v>
      </c>
      <c r="L11" s="5">
        <v>2.9090908999999998</v>
      </c>
      <c r="M11" s="5">
        <v>0.94387980000000005</v>
      </c>
      <c r="N11" s="5">
        <v>11</v>
      </c>
      <c r="O11" s="5">
        <v>2.5454545</v>
      </c>
      <c r="P11" s="5">
        <v>0.68755169999999999</v>
      </c>
    </row>
    <row r="12" spans="1:16" x14ac:dyDescent="0.2">
      <c r="B12" s="68" t="s">
        <v>6</v>
      </c>
      <c r="C12" s="69" t="s">
        <v>117</v>
      </c>
      <c r="D12" s="69" t="s">
        <v>118</v>
      </c>
      <c r="E12" s="76" t="s">
        <v>66</v>
      </c>
      <c r="F12" s="71">
        <v>2</v>
      </c>
      <c r="G12" s="71">
        <v>1</v>
      </c>
      <c r="H12" s="78">
        <v>12</v>
      </c>
      <c r="I12" s="78">
        <v>3.9166666999999999</v>
      </c>
      <c r="J12" s="78">
        <v>0.90033660000000004</v>
      </c>
      <c r="K12" s="78">
        <v>12</v>
      </c>
      <c r="L12" s="78">
        <v>3.1666666999999999</v>
      </c>
      <c r="M12" s="78">
        <v>1.0298573</v>
      </c>
      <c r="N12" s="78">
        <v>11</v>
      </c>
      <c r="O12" s="78">
        <v>3</v>
      </c>
      <c r="P12" s="78">
        <v>0.77459670000000003</v>
      </c>
    </row>
    <row r="13" spans="1:16" x14ac:dyDescent="0.2">
      <c r="A13" s="1">
        <v>22</v>
      </c>
      <c r="B13" s="4" t="s">
        <v>7</v>
      </c>
      <c r="C13" s="10" t="s">
        <v>117</v>
      </c>
      <c r="D13" s="10" t="s">
        <v>118</v>
      </c>
      <c r="E13" s="1" t="s">
        <v>67</v>
      </c>
      <c r="F13" s="20">
        <v>1</v>
      </c>
      <c r="G13" s="20">
        <v>0</v>
      </c>
      <c r="H13" s="5">
        <v>13</v>
      </c>
      <c r="I13" s="5">
        <v>3.4615385000000001</v>
      </c>
      <c r="J13" s="5">
        <v>1.1266014</v>
      </c>
      <c r="K13" s="5">
        <v>13</v>
      </c>
      <c r="L13" s="5">
        <v>3.0769231000000001</v>
      </c>
      <c r="M13" s="5">
        <v>1.2557560000000001</v>
      </c>
      <c r="N13" s="5">
        <v>13</v>
      </c>
      <c r="O13" s="5">
        <v>2.0769231000000001</v>
      </c>
      <c r="P13" s="5">
        <v>0.75955450000000002</v>
      </c>
    </row>
    <row r="14" spans="1:16" x14ac:dyDescent="0.2">
      <c r="B14" s="68" t="s">
        <v>7</v>
      </c>
      <c r="C14" s="69" t="s">
        <v>117</v>
      </c>
      <c r="D14" s="69" t="s">
        <v>118</v>
      </c>
      <c r="E14" s="76" t="s">
        <v>67</v>
      </c>
      <c r="F14" s="71">
        <v>2</v>
      </c>
      <c r="G14" s="71">
        <v>1</v>
      </c>
      <c r="H14" s="78">
        <v>11</v>
      </c>
      <c r="I14" s="78">
        <v>3.1818181999999999</v>
      </c>
      <c r="J14" s="78">
        <v>0.98164980000000002</v>
      </c>
      <c r="K14" s="78">
        <v>11</v>
      </c>
      <c r="L14" s="78">
        <v>2.8181818000000001</v>
      </c>
      <c r="M14" s="78">
        <v>1.1677484</v>
      </c>
      <c r="N14" s="78">
        <v>11</v>
      </c>
      <c r="O14" s="78">
        <v>2.2727273000000001</v>
      </c>
      <c r="P14" s="78">
        <v>0.64666979999999996</v>
      </c>
    </row>
    <row r="15" spans="1:16" x14ac:dyDescent="0.2">
      <c r="A15" s="1">
        <v>25</v>
      </c>
      <c r="B15" s="4" t="s">
        <v>8</v>
      </c>
      <c r="C15" s="10" t="s">
        <v>117</v>
      </c>
      <c r="D15" s="10" t="s">
        <v>118</v>
      </c>
      <c r="E15" s="1" t="s">
        <v>68</v>
      </c>
      <c r="F15" s="20">
        <v>1</v>
      </c>
      <c r="G15" s="20">
        <v>1</v>
      </c>
      <c r="H15" s="5">
        <v>10</v>
      </c>
      <c r="I15" s="5">
        <v>3.1</v>
      </c>
      <c r="J15" s="5">
        <v>0.87559500000000001</v>
      </c>
      <c r="K15" s="5">
        <v>9</v>
      </c>
      <c r="L15" s="5">
        <v>3.2222222</v>
      </c>
      <c r="M15" s="5">
        <v>0.83333330000000005</v>
      </c>
      <c r="N15" s="5">
        <v>10</v>
      </c>
      <c r="O15" s="5">
        <v>2.8</v>
      </c>
      <c r="P15" s="5">
        <v>0.63245549999999995</v>
      </c>
    </row>
    <row r="16" spans="1:16" x14ac:dyDescent="0.2">
      <c r="A16" s="1">
        <v>28</v>
      </c>
      <c r="B16" s="4" t="s">
        <v>9</v>
      </c>
      <c r="C16" s="10" t="s">
        <v>117</v>
      </c>
      <c r="D16" s="10" t="s">
        <v>118</v>
      </c>
      <c r="E16" s="1" t="s">
        <v>69</v>
      </c>
      <c r="F16" s="20">
        <v>1</v>
      </c>
      <c r="G16" s="20">
        <v>1</v>
      </c>
      <c r="H16" s="5">
        <v>11</v>
      </c>
      <c r="I16" s="5">
        <v>2.7272726999999999</v>
      </c>
      <c r="J16" s="5">
        <v>1.00905</v>
      </c>
      <c r="K16" s="5">
        <v>11</v>
      </c>
      <c r="L16" s="5">
        <v>2.8181818000000001</v>
      </c>
      <c r="M16" s="5">
        <v>0.8738629</v>
      </c>
      <c r="N16" s="5">
        <v>11</v>
      </c>
      <c r="O16" s="5">
        <v>2.9090908999999998</v>
      </c>
      <c r="P16" s="5">
        <v>0.5393599</v>
      </c>
    </row>
    <row r="17" spans="1:16" x14ac:dyDescent="0.2">
      <c r="A17" s="1">
        <v>31</v>
      </c>
      <c r="B17" s="4" t="s">
        <v>10</v>
      </c>
      <c r="C17" s="10" t="s">
        <v>117</v>
      </c>
      <c r="D17" s="10" t="s">
        <v>118</v>
      </c>
      <c r="E17" s="1" t="s">
        <v>70</v>
      </c>
      <c r="F17" s="20">
        <v>1</v>
      </c>
      <c r="G17" s="20">
        <v>0</v>
      </c>
      <c r="H17" s="5">
        <v>11</v>
      </c>
      <c r="I17" s="5">
        <v>3.1818181999999999</v>
      </c>
      <c r="J17" s="5">
        <v>1.5374121999999999</v>
      </c>
      <c r="K17" s="5">
        <v>11</v>
      </c>
      <c r="L17" s="5">
        <v>3.1818181999999999</v>
      </c>
      <c r="M17" s="5">
        <v>1.0787198</v>
      </c>
      <c r="N17" s="5">
        <v>11</v>
      </c>
      <c r="O17" s="5">
        <v>2.8181818000000001</v>
      </c>
      <c r="P17" s="5">
        <v>0.98164980000000002</v>
      </c>
    </row>
    <row r="18" spans="1:16" x14ac:dyDescent="0.2">
      <c r="B18" s="68" t="s">
        <v>10</v>
      </c>
      <c r="C18" s="69" t="s">
        <v>117</v>
      </c>
      <c r="D18" s="69" t="s">
        <v>118</v>
      </c>
      <c r="E18" s="76" t="s">
        <v>70</v>
      </c>
      <c r="F18" s="71">
        <v>2</v>
      </c>
      <c r="G18" s="71">
        <v>1</v>
      </c>
      <c r="H18" s="78">
        <v>12</v>
      </c>
      <c r="I18" s="78">
        <v>2.6666666999999999</v>
      </c>
      <c r="J18" s="78">
        <v>1.2309148999999999</v>
      </c>
      <c r="K18" s="78">
        <v>12</v>
      </c>
      <c r="L18" s="78">
        <v>2.5833333000000001</v>
      </c>
      <c r="M18" s="78">
        <v>0.90033660000000004</v>
      </c>
      <c r="N18" s="78">
        <v>12</v>
      </c>
      <c r="O18" s="78">
        <v>2.1666666999999999</v>
      </c>
      <c r="P18" s="78">
        <v>0.83484709999999995</v>
      </c>
    </row>
    <row r="19" spans="1:16" x14ac:dyDescent="0.2">
      <c r="A19" s="1">
        <v>34</v>
      </c>
      <c r="B19" s="4" t="s">
        <v>11</v>
      </c>
      <c r="C19" s="10" t="s">
        <v>117</v>
      </c>
      <c r="D19" s="10" t="s">
        <v>118</v>
      </c>
      <c r="E19" s="1" t="s">
        <v>71</v>
      </c>
      <c r="F19" s="20">
        <v>1</v>
      </c>
      <c r="G19" s="20">
        <v>0</v>
      </c>
      <c r="H19" s="5">
        <v>10</v>
      </c>
      <c r="I19" s="5">
        <v>3.4</v>
      </c>
      <c r="J19" s="5">
        <v>1.2649111</v>
      </c>
      <c r="K19" s="5">
        <v>8</v>
      </c>
      <c r="L19" s="5">
        <v>2.625</v>
      </c>
      <c r="M19" s="5">
        <v>1.3024701999999999</v>
      </c>
      <c r="N19" s="5">
        <v>11</v>
      </c>
      <c r="O19" s="5">
        <v>3.1818181999999999</v>
      </c>
      <c r="P19" s="5">
        <v>1.0787198</v>
      </c>
    </row>
    <row r="20" spans="1:16" x14ac:dyDescent="0.2">
      <c r="B20" s="68" t="s">
        <v>11</v>
      </c>
      <c r="C20" s="69" t="s">
        <v>117</v>
      </c>
      <c r="D20" s="69" t="s">
        <v>118</v>
      </c>
      <c r="E20" s="76" t="s">
        <v>71</v>
      </c>
      <c r="F20" s="71">
        <v>2</v>
      </c>
      <c r="G20" s="71">
        <v>1</v>
      </c>
      <c r="H20" s="78">
        <v>12</v>
      </c>
      <c r="I20" s="78">
        <v>2.75</v>
      </c>
      <c r="J20" s="78">
        <v>1.0552897000000001</v>
      </c>
      <c r="K20" s="78">
        <v>11</v>
      </c>
      <c r="L20" s="78">
        <v>2.2727273000000001</v>
      </c>
      <c r="M20" s="78">
        <v>1.00905</v>
      </c>
      <c r="N20" s="78">
        <v>12</v>
      </c>
      <c r="O20" s="78">
        <v>2.6666666999999999</v>
      </c>
      <c r="P20" s="78">
        <v>0.98473189999999999</v>
      </c>
    </row>
    <row r="21" spans="1:16" x14ac:dyDescent="0.2">
      <c r="A21" s="1">
        <v>37</v>
      </c>
      <c r="B21" s="4" t="s">
        <v>12</v>
      </c>
      <c r="C21" s="10" t="s">
        <v>117</v>
      </c>
      <c r="D21" s="10" t="s">
        <v>118</v>
      </c>
      <c r="E21" s="1" t="s">
        <v>72</v>
      </c>
      <c r="F21" s="20">
        <v>1</v>
      </c>
      <c r="G21" s="20">
        <v>1</v>
      </c>
      <c r="H21" s="5">
        <v>12</v>
      </c>
      <c r="I21" s="5">
        <v>4.25</v>
      </c>
      <c r="J21" s="5">
        <v>0.96530729999999998</v>
      </c>
      <c r="K21" s="5">
        <v>11</v>
      </c>
      <c r="L21" s="5">
        <v>3.4545455</v>
      </c>
      <c r="M21" s="5">
        <v>1.1281521000000001</v>
      </c>
      <c r="N21" s="5">
        <v>11</v>
      </c>
      <c r="O21" s="5">
        <v>2.8181818000000001</v>
      </c>
      <c r="P21" s="5">
        <v>0.8738629</v>
      </c>
    </row>
    <row r="22" spans="1:16" x14ac:dyDescent="0.2">
      <c r="A22" s="1">
        <v>40</v>
      </c>
      <c r="B22" s="4" t="s">
        <v>13</v>
      </c>
      <c r="C22" s="10" t="s">
        <v>117</v>
      </c>
      <c r="D22" s="10" t="s">
        <v>118</v>
      </c>
      <c r="E22" s="1" t="s">
        <v>73</v>
      </c>
      <c r="F22" s="20">
        <v>1</v>
      </c>
      <c r="G22" s="20">
        <v>1</v>
      </c>
      <c r="H22" s="5">
        <v>9</v>
      </c>
      <c r="I22" s="5">
        <v>2.7777778</v>
      </c>
      <c r="J22" s="5">
        <v>1.0929063999999999</v>
      </c>
      <c r="K22" s="5">
        <v>8</v>
      </c>
      <c r="L22" s="5">
        <v>3.375</v>
      </c>
      <c r="M22" s="5">
        <v>0.74402380000000001</v>
      </c>
      <c r="N22" s="5">
        <v>9</v>
      </c>
      <c r="O22" s="5">
        <v>2.5555555999999999</v>
      </c>
      <c r="P22" s="5">
        <v>0.88191710000000001</v>
      </c>
    </row>
    <row r="23" spans="1:16" x14ac:dyDescent="0.2">
      <c r="A23" s="1">
        <v>43</v>
      </c>
      <c r="B23" s="4" t="s">
        <v>14</v>
      </c>
      <c r="C23" s="10" t="s">
        <v>117</v>
      </c>
      <c r="D23" s="10" t="s">
        <v>119</v>
      </c>
      <c r="E23" s="1" t="s">
        <v>74</v>
      </c>
      <c r="F23" s="20">
        <v>1</v>
      </c>
      <c r="G23" s="20">
        <v>1</v>
      </c>
      <c r="H23" s="5">
        <v>11</v>
      </c>
      <c r="I23" s="5">
        <v>4.4545455</v>
      </c>
      <c r="J23" s="5">
        <v>0.52223299999999995</v>
      </c>
      <c r="K23" s="5">
        <v>11</v>
      </c>
      <c r="L23" s="5">
        <v>3.0909091000000002</v>
      </c>
      <c r="M23" s="5">
        <v>1.4459976000000001</v>
      </c>
      <c r="N23" s="5">
        <v>11</v>
      </c>
      <c r="O23" s="5">
        <v>2.4545455</v>
      </c>
      <c r="P23" s="5">
        <v>1.2135598000000001</v>
      </c>
    </row>
    <row r="24" spans="1:16" x14ac:dyDescent="0.2">
      <c r="A24" s="1">
        <v>46</v>
      </c>
      <c r="B24" s="4" t="s">
        <v>15</v>
      </c>
      <c r="C24" s="10" t="s">
        <v>117</v>
      </c>
      <c r="D24" s="10" t="s">
        <v>119</v>
      </c>
      <c r="E24" s="1" t="s">
        <v>75</v>
      </c>
      <c r="F24" s="20">
        <v>1</v>
      </c>
      <c r="G24" s="20">
        <v>1</v>
      </c>
      <c r="H24" s="5">
        <v>11</v>
      </c>
      <c r="I24" s="5">
        <v>3.9090908999999998</v>
      </c>
      <c r="J24" s="5">
        <v>0.94387980000000005</v>
      </c>
      <c r="K24" s="5">
        <v>11</v>
      </c>
      <c r="L24" s="5">
        <v>3.8181818000000001</v>
      </c>
      <c r="M24" s="5">
        <v>0.98164980000000002</v>
      </c>
      <c r="N24" s="5">
        <v>11</v>
      </c>
      <c r="O24" s="5">
        <v>2.8181818000000001</v>
      </c>
      <c r="P24" s="5">
        <v>1.1677484</v>
      </c>
    </row>
    <row r="25" spans="1:16" x14ac:dyDescent="0.2">
      <c r="A25" s="1">
        <v>49</v>
      </c>
      <c r="B25" s="4" t="s">
        <v>16</v>
      </c>
      <c r="C25" s="10" t="s">
        <v>117</v>
      </c>
      <c r="D25" s="10" t="s">
        <v>119</v>
      </c>
      <c r="E25" s="1" t="s">
        <v>76</v>
      </c>
      <c r="F25" s="20">
        <v>1</v>
      </c>
      <c r="G25" s="20">
        <v>1</v>
      </c>
      <c r="H25" s="5">
        <v>11</v>
      </c>
      <c r="I25" s="5">
        <v>3.8181818000000001</v>
      </c>
      <c r="J25" s="5">
        <v>0.98164980000000002</v>
      </c>
      <c r="K25" s="5">
        <v>10</v>
      </c>
      <c r="L25" s="5">
        <v>3.8</v>
      </c>
      <c r="M25" s="5">
        <v>1.2292726</v>
      </c>
      <c r="N25" s="5">
        <v>10</v>
      </c>
      <c r="O25" s="5">
        <v>3.1</v>
      </c>
      <c r="P25" s="5">
        <v>0.99442889999999995</v>
      </c>
    </row>
    <row r="26" spans="1:16" x14ac:dyDescent="0.2">
      <c r="A26" s="1">
        <v>52</v>
      </c>
      <c r="B26" s="4" t="s">
        <v>17</v>
      </c>
      <c r="C26" s="10" t="s">
        <v>117</v>
      </c>
      <c r="D26" s="10" t="s">
        <v>119</v>
      </c>
      <c r="E26" s="1" t="s">
        <v>77</v>
      </c>
      <c r="F26" s="20">
        <v>1</v>
      </c>
      <c r="G26" s="20">
        <v>1</v>
      </c>
      <c r="H26" s="5">
        <v>11</v>
      </c>
      <c r="I26" s="5">
        <v>3.6363636000000001</v>
      </c>
      <c r="J26" s="5">
        <v>1.0269105999999999</v>
      </c>
      <c r="K26" s="5">
        <v>10</v>
      </c>
      <c r="L26" s="5">
        <v>3.5</v>
      </c>
      <c r="M26" s="5">
        <v>1.1785113</v>
      </c>
      <c r="N26" s="5">
        <v>10</v>
      </c>
      <c r="O26" s="5">
        <v>3.6</v>
      </c>
      <c r="P26" s="5">
        <v>0.69920590000000005</v>
      </c>
    </row>
    <row r="27" spans="1:16" x14ac:dyDescent="0.2">
      <c r="A27" s="1">
        <v>55</v>
      </c>
      <c r="B27" s="4" t="s">
        <v>18</v>
      </c>
      <c r="C27" s="10" t="s">
        <v>117</v>
      </c>
      <c r="D27" s="10" t="s">
        <v>119</v>
      </c>
      <c r="E27" s="1" t="s">
        <v>78</v>
      </c>
      <c r="F27" s="20">
        <v>1</v>
      </c>
      <c r="G27" s="20">
        <v>0</v>
      </c>
      <c r="H27" s="5">
        <v>11</v>
      </c>
      <c r="I27" s="5">
        <v>3.3636363999999999</v>
      </c>
      <c r="J27" s="5">
        <v>1.4333686000000001</v>
      </c>
      <c r="K27" s="5">
        <v>10</v>
      </c>
      <c r="L27" s="5">
        <v>3.8</v>
      </c>
      <c r="M27" s="5">
        <v>0.78881060000000003</v>
      </c>
      <c r="N27" s="5">
        <v>10</v>
      </c>
      <c r="O27" s="5">
        <v>3.2</v>
      </c>
      <c r="P27" s="5">
        <v>0.78881060000000003</v>
      </c>
    </row>
    <row r="28" spans="1:16" x14ac:dyDescent="0.2">
      <c r="B28" s="68" t="s">
        <v>18</v>
      </c>
      <c r="C28" s="69" t="s">
        <v>117</v>
      </c>
      <c r="D28" s="69" t="s">
        <v>119</v>
      </c>
      <c r="E28" s="76" t="s">
        <v>78</v>
      </c>
      <c r="F28" s="71">
        <v>2</v>
      </c>
      <c r="G28" s="71">
        <v>1</v>
      </c>
      <c r="H28" s="78">
        <v>12</v>
      </c>
      <c r="I28" s="78">
        <v>2.6666666999999999</v>
      </c>
      <c r="J28" s="78">
        <v>1.0730866999999999</v>
      </c>
      <c r="K28" s="78">
        <v>12</v>
      </c>
      <c r="L28" s="78">
        <v>3</v>
      </c>
      <c r="M28" s="78">
        <v>1.2060454</v>
      </c>
      <c r="N28" s="78">
        <v>12</v>
      </c>
      <c r="O28" s="78">
        <v>3.1666666999999999</v>
      </c>
      <c r="P28" s="78">
        <v>1.1934163</v>
      </c>
    </row>
    <row r="29" spans="1:16" x14ac:dyDescent="0.2">
      <c r="A29" s="1">
        <v>58</v>
      </c>
      <c r="B29" s="4" t="s">
        <v>19</v>
      </c>
      <c r="C29" s="10" t="s">
        <v>117</v>
      </c>
      <c r="D29" s="10" t="s">
        <v>119</v>
      </c>
      <c r="E29" s="1" t="s">
        <v>79</v>
      </c>
      <c r="F29" s="20">
        <v>1</v>
      </c>
      <c r="G29" s="20">
        <v>0</v>
      </c>
      <c r="H29" s="5">
        <v>10</v>
      </c>
      <c r="I29" s="5">
        <v>3.4</v>
      </c>
      <c r="J29" s="5">
        <v>1.2649111</v>
      </c>
      <c r="K29" s="5">
        <v>10</v>
      </c>
      <c r="L29" s="5">
        <v>3.6</v>
      </c>
      <c r="M29" s="5">
        <v>1.0749677</v>
      </c>
      <c r="N29" s="5">
        <v>10</v>
      </c>
      <c r="O29" s="5">
        <v>3.2</v>
      </c>
      <c r="P29" s="5">
        <v>0.78881060000000003</v>
      </c>
    </row>
    <row r="30" spans="1:16" x14ac:dyDescent="0.2">
      <c r="B30" s="68" t="s">
        <v>19</v>
      </c>
      <c r="C30" s="69" t="s">
        <v>117</v>
      </c>
      <c r="D30" s="69" t="s">
        <v>119</v>
      </c>
      <c r="E30" s="76" t="s">
        <v>79</v>
      </c>
      <c r="F30" s="71">
        <v>2</v>
      </c>
      <c r="G30" s="71">
        <v>1</v>
      </c>
      <c r="H30" s="78">
        <v>12</v>
      </c>
      <c r="I30" s="78">
        <v>3.25</v>
      </c>
      <c r="J30" s="78">
        <v>0.75377839999999996</v>
      </c>
      <c r="K30" s="78">
        <v>12</v>
      </c>
      <c r="L30" s="78">
        <v>3.25</v>
      </c>
      <c r="M30" s="78">
        <v>0.75377839999999996</v>
      </c>
      <c r="N30" s="78">
        <v>12</v>
      </c>
      <c r="O30" s="78">
        <v>3.5833333000000001</v>
      </c>
      <c r="P30" s="78">
        <v>0.79296149999999999</v>
      </c>
    </row>
    <row r="31" spans="1:16" x14ac:dyDescent="0.2">
      <c r="A31" s="1">
        <v>61</v>
      </c>
      <c r="B31" s="4" t="s">
        <v>20</v>
      </c>
      <c r="C31" s="10" t="s">
        <v>117</v>
      </c>
      <c r="D31" s="10" t="s">
        <v>119</v>
      </c>
      <c r="E31" s="1" t="s">
        <v>80</v>
      </c>
      <c r="F31" s="20">
        <v>1</v>
      </c>
      <c r="G31" s="20">
        <v>1</v>
      </c>
      <c r="H31" s="5">
        <v>10</v>
      </c>
      <c r="I31" s="5">
        <v>2.8</v>
      </c>
      <c r="J31" s="5">
        <v>1.0327956</v>
      </c>
      <c r="K31" s="5">
        <v>10</v>
      </c>
      <c r="L31" s="5">
        <v>2.8</v>
      </c>
      <c r="M31" s="5">
        <v>0.91893659999999999</v>
      </c>
      <c r="N31" s="5">
        <v>10</v>
      </c>
      <c r="O31" s="5">
        <v>3</v>
      </c>
      <c r="P31" s="5">
        <v>0.81649660000000002</v>
      </c>
    </row>
    <row r="32" spans="1:16" x14ac:dyDescent="0.2">
      <c r="A32" s="1">
        <v>64</v>
      </c>
      <c r="B32" s="4" t="s">
        <v>21</v>
      </c>
      <c r="C32" s="10" t="s">
        <v>117</v>
      </c>
      <c r="D32" s="10" t="s">
        <v>119</v>
      </c>
      <c r="E32" s="1" t="s">
        <v>81</v>
      </c>
      <c r="F32" s="20">
        <v>1</v>
      </c>
      <c r="G32" s="20">
        <v>1</v>
      </c>
      <c r="H32" s="5">
        <v>11</v>
      </c>
      <c r="I32" s="5">
        <v>3.2727273000000001</v>
      </c>
      <c r="J32" s="5">
        <v>1.00905</v>
      </c>
      <c r="K32" s="5">
        <v>11</v>
      </c>
      <c r="L32" s="5">
        <v>3.2727273000000001</v>
      </c>
      <c r="M32" s="5">
        <v>1.1037127</v>
      </c>
      <c r="N32" s="5">
        <v>11</v>
      </c>
      <c r="O32" s="5">
        <v>3</v>
      </c>
      <c r="P32" s="5">
        <v>1</v>
      </c>
    </row>
    <row r="33" spans="1:16" x14ac:dyDescent="0.2">
      <c r="A33" s="1">
        <v>67</v>
      </c>
      <c r="B33" s="4" t="s">
        <v>22</v>
      </c>
      <c r="C33" s="10" t="s">
        <v>117</v>
      </c>
      <c r="D33" s="10" t="s">
        <v>119</v>
      </c>
      <c r="E33" s="1" t="s">
        <v>82</v>
      </c>
      <c r="F33" s="20">
        <v>1</v>
      </c>
      <c r="G33" s="20">
        <v>0</v>
      </c>
      <c r="H33" s="5">
        <v>10</v>
      </c>
      <c r="I33" s="5">
        <v>2.6</v>
      </c>
      <c r="J33" s="5">
        <v>1.1737877999999999</v>
      </c>
      <c r="K33" s="5">
        <v>10</v>
      </c>
      <c r="L33" s="5">
        <v>2.7</v>
      </c>
      <c r="M33" s="5">
        <v>0.94868330000000001</v>
      </c>
      <c r="N33" s="5">
        <v>10</v>
      </c>
      <c r="O33" s="5">
        <v>2.6</v>
      </c>
      <c r="P33" s="5">
        <v>0.51639780000000002</v>
      </c>
    </row>
    <row r="34" spans="1:16" x14ac:dyDescent="0.2">
      <c r="B34" s="68" t="s">
        <v>22</v>
      </c>
      <c r="C34" s="69" t="s">
        <v>117</v>
      </c>
      <c r="D34" s="69" t="s">
        <v>119</v>
      </c>
      <c r="E34" s="76" t="s">
        <v>82</v>
      </c>
      <c r="F34" s="71">
        <v>2</v>
      </c>
      <c r="G34" s="71">
        <v>1</v>
      </c>
      <c r="H34" s="78">
        <v>12</v>
      </c>
      <c r="I34" s="78">
        <v>2.5</v>
      </c>
      <c r="J34" s="78">
        <v>0.90453399999999995</v>
      </c>
      <c r="K34" s="78">
        <v>12</v>
      </c>
      <c r="L34" s="78">
        <v>2.8333333000000001</v>
      </c>
      <c r="M34" s="78">
        <v>0.93743690000000002</v>
      </c>
      <c r="N34" s="78">
        <v>12</v>
      </c>
      <c r="O34" s="78">
        <v>2.1666666999999999</v>
      </c>
      <c r="P34" s="78">
        <v>0.83484709999999995</v>
      </c>
    </row>
    <row r="35" spans="1:16" x14ac:dyDescent="0.2">
      <c r="A35" s="1">
        <v>70</v>
      </c>
      <c r="B35" s="4" t="s">
        <v>23</v>
      </c>
      <c r="C35" s="10" t="s">
        <v>117</v>
      </c>
      <c r="D35" s="10" t="s">
        <v>120</v>
      </c>
      <c r="E35" s="1" t="s">
        <v>83</v>
      </c>
      <c r="F35" s="20">
        <v>1</v>
      </c>
      <c r="G35" s="20">
        <v>1</v>
      </c>
      <c r="H35" s="5">
        <v>10</v>
      </c>
      <c r="I35" s="5">
        <v>3.7</v>
      </c>
      <c r="J35" s="5">
        <v>0.94868330000000001</v>
      </c>
      <c r="K35" s="5">
        <v>10</v>
      </c>
      <c r="L35" s="5">
        <v>2.9</v>
      </c>
      <c r="M35" s="5">
        <v>0.99442889999999995</v>
      </c>
      <c r="N35" s="5">
        <v>10</v>
      </c>
      <c r="O35" s="5">
        <v>2.7</v>
      </c>
      <c r="P35" s="5">
        <v>0.82327260000000002</v>
      </c>
    </row>
    <row r="36" spans="1:16" x14ac:dyDescent="0.2">
      <c r="A36" s="1">
        <v>73</v>
      </c>
      <c r="B36" s="4" t="s">
        <v>24</v>
      </c>
      <c r="C36" s="10" t="s">
        <v>117</v>
      </c>
      <c r="D36" s="10" t="s">
        <v>120</v>
      </c>
      <c r="E36" s="1" t="s">
        <v>84</v>
      </c>
      <c r="F36" s="20">
        <v>1</v>
      </c>
      <c r="G36" s="20">
        <v>1</v>
      </c>
      <c r="H36" s="5">
        <v>10</v>
      </c>
      <c r="I36" s="5">
        <v>3.7</v>
      </c>
      <c r="J36" s="5">
        <v>0.94868330000000001</v>
      </c>
      <c r="K36" s="5">
        <v>10</v>
      </c>
      <c r="L36" s="5">
        <v>3.1</v>
      </c>
      <c r="M36" s="5">
        <v>0.73786479999999999</v>
      </c>
      <c r="N36" s="5">
        <v>10</v>
      </c>
      <c r="O36" s="5">
        <v>2.5</v>
      </c>
      <c r="P36" s="5">
        <v>0.52704629999999997</v>
      </c>
    </row>
    <row r="37" spans="1:16" x14ac:dyDescent="0.2">
      <c r="A37" s="1">
        <v>76</v>
      </c>
      <c r="B37" s="4" t="s">
        <v>25</v>
      </c>
      <c r="C37" s="10" t="s">
        <v>117</v>
      </c>
      <c r="D37" s="10" t="s">
        <v>120</v>
      </c>
      <c r="E37" s="1" t="s">
        <v>85</v>
      </c>
      <c r="F37" s="20">
        <v>1</v>
      </c>
      <c r="G37" s="20">
        <v>0</v>
      </c>
      <c r="H37" s="5">
        <v>10</v>
      </c>
      <c r="I37" s="5">
        <v>3</v>
      </c>
      <c r="J37" s="5">
        <v>1.2472190999999999</v>
      </c>
      <c r="K37" s="5">
        <v>10</v>
      </c>
      <c r="L37" s="5">
        <v>3.1</v>
      </c>
      <c r="M37" s="5">
        <v>1.1005049</v>
      </c>
      <c r="N37" s="5">
        <v>10</v>
      </c>
      <c r="O37" s="5">
        <v>3.9</v>
      </c>
      <c r="P37" s="5">
        <v>0.73786479999999999</v>
      </c>
    </row>
    <row r="38" spans="1:16" x14ac:dyDescent="0.2">
      <c r="B38" s="68" t="s">
        <v>25</v>
      </c>
      <c r="C38" s="69" t="s">
        <v>117</v>
      </c>
      <c r="D38" s="69" t="s">
        <v>120</v>
      </c>
      <c r="E38" s="76" t="s">
        <v>85</v>
      </c>
      <c r="F38" s="71">
        <v>2</v>
      </c>
      <c r="G38" s="71">
        <v>1</v>
      </c>
      <c r="H38" s="78">
        <v>12</v>
      </c>
      <c r="I38" s="78">
        <v>3.25</v>
      </c>
      <c r="J38" s="78">
        <v>0.96530729999999998</v>
      </c>
      <c r="K38" s="78">
        <v>12</v>
      </c>
      <c r="L38" s="78">
        <v>3.25</v>
      </c>
      <c r="M38" s="78">
        <v>0.96530729999999998</v>
      </c>
      <c r="N38" s="78">
        <v>12</v>
      </c>
      <c r="O38" s="78">
        <v>4.0833332999999996</v>
      </c>
      <c r="P38" s="78">
        <v>0.79296149999999999</v>
      </c>
    </row>
    <row r="39" spans="1:16" x14ac:dyDescent="0.2">
      <c r="A39" s="1">
        <v>79</v>
      </c>
      <c r="B39" s="4" t="s">
        <v>26</v>
      </c>
      <c r="C39" s="10" t="s">
        <v>117</v>
      </c>
      <c r="D39" s="10" t="s">
        <v>120</v>
      </c>
      <c r="E39" s="1" t="s">
        <v>86</v>
      </c>
      <c r="F39" s="20">
        <v>1</v>
      </c>
      <c r="G39" s="20">
        <v>1</v>
      </c>
      <c r="H39" s="5">
        <v>10</v>
      </c>
      <c r="I39" s="5">
        <v>3.4</v>
      </c>
      <c r="J39" s="5">
        <v>0.96609179999999995</v>
      </c>
      <c r="K39" s="5">
        <v>10</v>
      </c>
      <c r="L39" s="5">
        <v>2.6</v>
      </c>
      <c r="M39" s="5">
        <v>0.84327399999999997</v>
      </c>
      <c r="N39" s="5">
        <v>10</v>
      </c>
      <c r="O39" s="5">
        <v>3.1</v>
      </c>
      <c r="P39" s="5">
        <v>0.73786479999999999</v>
      </c>
    </row>
    <row r="40" spans="1:16" x14ac:dyDescent="0.2">
      <c r="A40" s="1">
        <v>82</v>
      </c>
      <c r="B40" s="4" t="s">
        <v>27</v>
      </c>
      <c r="C40" s="10" t="s">
        <v>117</v>
      </c>
      <c r="D40" s="10" t="s">
        <v>121</v>
      </c>
      <c r="E40" s="1" t="s">
        <v>87</v>
      </c>
      <c r="F40" s="20">
        <v>1</v>
      </c>
      <c r="G40" s="20">
        <v>1</v>
      </c>
      <c r="H40" s="5">
        <v>10</v>
      </c>
      <c r="I40" s="5">
        <v>4.5</v>
      </c>
      <c r="J40" s="5">
        <v>0.52704629999999997</v>
      </c>
      <c r="K40" s="5">
        <v>10</v>
      </c>
      <c r="L40" s="5">
        <v>4.0999999999999996</v>
      </c>
      <c r="M40" s="5">
        <v>0.99442889999999995</v>
      </c>
      <c r="N40" s="5">
        <v>10</v>
      </c>
      <c r="O40" s="5">
        <v>2.6</v>
      </c>
      <c r="P40" s="5">
        <v>0.96609179999999995</v>
      </c>
    </row>
    <row r="41" spans="1:16" x14ac:dyDescent="0.2">
      <c r="A41" s="1">
        <v>85</v>
      </c>
      <c r="B41" s="4" t="s">
        <v>28</v>
      </c>
      <c r="C41" s="10" t="s">
        <v>117</v>
      </c>
      <c r="D41" s="10" t="s">
        <v>121</v>
      </c>
      <c r="E41" s="1" t="s">
        <v>88</v>
      </c>
      <c r="F41" s="20">
        <v>1</v>
      </c>
      <c r="G41" s="20">
        <v>1</v>
      </c>
      <c r="H41" s="5">
        <v>11</v>
      </c>
      <c r="I41" s="5">
        <v>3.9090908999999998</v>
      </c>
      <c r="J41" s="5">
        <v>0.94387980000000005</v>
      </c>
      <c r="K41" s="5">
        <v>10</v>
      </c>
      <c r="L41" s="5">
        <v>3.7</v>
      </c>
      <c r="M41" s="5">
        <v>0.94868330000000001</v>
      </c>
      <c r="N41" s="5">
        <v>10</v>
      </c>
      <c r="O41" s="5">
        <v>3</v>
      </c>
      <c r="P41" s="5">
        <v>0.94280900000000001</v>
      </c>
    </row>
    <row r="42" spans="1:16" x14ac:dyDescent="0.2">
      <c r="A42" s="1">
        <v>88</v>
      </c>
      <c r="B42" s="4" t="s">
        <v>29</v>
      </c>
      <c r="C42" s="10" t="s">
        <v>117</v>
      </c>
      <c r="D42" s="10" t="s">
        <v>121</v>
      </c>
      <c r="E42" s="1" t="s">
        <v>89</v>
      </c>
      <c r="F42" s="20">
        <v>1</v>
      </c>
      <c r="G42" s="20">
        <v>0</v>
      </c>
      <c r="H42" s="5">
        <v>10</v>
      </c>
      <c r="I42" s="5">
        <v>3.2</v>
      </c>
      <c r="J42" s="5">
        <v>1.4757296</v>
      </c>
      <c r="K42" s="5">
        <v>10</v>
      </c>
      <c r="L42" s="5">
        <v>3</v>
      </c>
      <c r="M42" s="5">
        <v>1.3333333000000001</v>
      </c>
      <c r="N42" s="5">
        <v>10</v>
      </c>
      <c r="O42" s="5">
        <v>2.8</v>
      </c>
      <c r="P42" s="5">
        <v>1.0327956</v>
      </c>
    </row>
    <row r="43" spans="1:16" x14ac:dyDescent="0.2">
      <c r="B43" s="68" t="s">
        <v>29</v>
      </c>
      <c r="C43" s="69" t="s">
        <v>117</v>
      </c>
      <c r="D43" s="69" t="s">
        <v>121</v>
      </c>
      <c r="E43" s="76" t="s">
        <v>89</v>
      </c>
      <c r="F43" s="71">
        <v>2</v>
      </c>
      <c r="G43" s="71">
        <v>1</v>
      </c>
      <c r="H43" s="78">
        <v>12</v>
      </c>
      <c r="I43" s="78">
        <v>2.9166666999999999</v>
      </c>
      <c r="J43" s="78">
        <v>1.3113722000000001</v>
      </c>
      <c r="K43" s="78">
        <v>11</v>
      </c>
      <c r="L43" s="78">
        <v>2.7272726999999999</v>
      </c>
      <c r="M43" s="78">
        <v>1.2720777999999999</v>
      </c>
      <c r="N43" s="78">
        <v>11</v>
      </c>
      <c r="O43" s="78">
        <v>2.4545455</v>
      </c>
      <c r="P43" s="78">
        <v>0.82019949999999997</v>
      </c>
    </row>
    <row r="44" spans="1:16" x14ac:dyDescent="0.2">
      <c r="A44" s="1">
        <v>91</v>
      </c>
      <c r="B44" s="4" t="s">
        <v>30</v>
      </c>
      <c r="C44" s="10" t="s">
        <v>117</v>
      </c>
      <c r="D44" s="10" t="s">
        <v>121</v>
      </c>
      <c r="E44" s="1" t="s">
        <v>90</v>
      </c>
      <c r="F44" s="20">
        <v>1</v>
      </c>
      <c r="G44" s="20">
        <v>0</v>
      </c>
      <c r="H44" s="5">
        <v>12</v>
      </c>
      <c r="I44" s="5">
        <v>3.1666666999999999</v>
      </c>
      <c r="J44" s="5">
        <v>1.3371158000000001</v>
      </c>
      <c r="K44" s="5">
        <v>11</v>
      </c>
      <c r="L44" s="5">
        <v>3.5454545</v>
      </c>
      <c r="M44" s="5">
        <v>0.93419870000000005</v>
      </c>
      <c r="N44" s="5">
        <v>12</v>
      </c>
      <c r="O44" s="5">
        <v>3.6666666999999999</v>
      </c>
      <c r="P44" s="5">
        <v>1.2309148999999999</v>
      </c>
    </row>
    <row r="45" spans="1:16" x14ac:dyDescent="0.2">
      <c r="B45" s="68" t="s">
        <v>30</v>
      </c>
      <c r="C45" s="69" t="s">
        <v>117</v>
      </c>
      <c r="D45" s="69" t="s">
        <v>121</v>
      </c>
      <c r="E45" s="76" t="s">
        <v>90</v>
      </c>
      <c r="F45" s="71">
        <v>2</v>
      </c>
      <c r="G45" s="71">
        <v>1</v>
      </c>
      <c r="H45" s="78">
        <v>12</v>
      </c>
      <c r="I45" s="78">
        <v>3.0833333000000001</v>
      </c>
      <c r="J45" s="78">
        <v>1.505042</v>
      </c>
      <c r="K45" s="78">
        <v>11</v>
      </c>
      <c r="L45" s="78">
        <v>3.6363636000000001</v>
      </c>
      <c r="M45" s="78">
        <v>1.2862914000000001</v>
      </c>
      <c r="N45" s="78">
        <v>11</v>
      </c>
      <c r="O45" s="78">
        <v>3.9090908999999998</v>
      </c>
      <c r="P45" s="78">
        <v>1.1361817999999999</v>
      </c>
    </row>
    <row r="46" spans="1:16" x14ac:dyDescent="0.2">
      <c r="A46" s="1">
        <v>94</v>
      </c>
      <c r="B46" s="4" t="s">
        <v>31</v>
      </c>
      <c r="C46" s="10" t="s">
        <v>117</v>
      </c>
      <c r="D46" s="10" t="s">
        <v>122</v>
      </c>
      <c r="E46" s="1" t="s">
        <v>91</v>
      </c>
      <c r="F46" s="20">
        <v>1</v>
      </c>
      <c r="G46" s="20">
        <v>1</v>
      </c>
      <c r="H46" s="5">
        <v>10</v>
      </c>
      <c r="I46" s="5">
        <v>4.2</v>
      </c>
      <c r="J46" s="5">
        <v>0.78881060000000003</v>
      </c>
      <c r="K46" s="5">
        <v>10</v>
      </c>
      <c r="L46" s="5">
        <v>3.7</v>
      </c>
      <c r="M46" s="5">
        <v>0.67494860000000001</v>
      </c>
      <c r="N46" s="5">
        <v>10</v>
      </c>
      <c r="O46" s="5">
        <v>3.2</v>
      </c>
      <c r="P46" s="5">
        <v>1.0327956</v>
      </c>
    </row>
    <row r="47" spans="1:16" x14ac:dyDescent="0.2">
      <c r="A47" s="1">
        <v>97</v>
      </c>
      <c r="B47" s="4" t="s">
        <v>32</v>
      </c>
      <c r="C47" s="10" t="s">
        <v>117</v>
      </c>
      <c r="D47" s="10" t="s">
        <v>122</v>
      </c>
      <c r="E47" s="1" t="s">
        <v>92</v>
      </c>
      <c r="F47" s="20">
        <v>1</v>
      </c>
      <c r="G47" s="20">
        <v>1</v>
      </c>
      <c r="H47" s="5">
        <v>10</v>
      </c>
      <c r="I47" s="5">
        <v>3.7</v>
      </c>
      <c r="J47" s="5">
        <v>0.48304589999999997</v>
      </c>
      <c r="K47" s="5">
        <v>10</v>
      </c>
      <c r="L47" s="5">
        <v>2.7</v>
      </c>
      <c r="M47" s="5">
        <v>0.94868330000000001</v>
      </c>
      <c r="N47" s="5">
        <v>10</v>
      </c>
      <c r="O47" s="5">
        <v>2.5</v>
      </c>
      <c r="P47" s="5">
        <v>1.0801234</v>
      </c>
    </row>
    <row r="48" spans="1:16" x14ac:dyDescent="0.2">
      <c r="A48" s="1">
        <v>100</v>
      </c>
      <c r="B48" s="4" t="s">
        <v>33</v>
      </c>
      <c r="C48" s="10" t="s">
        <v>117</v>
      </c>
      <c r="D48" s="10" t="s">
        <v>122</v>
      </c>
      <c r="E48" s="1" t="s">
        <v>93</v>
      </c>
      <c r="F48" s="20">
        <v>1</v>
      </c>
      <c r="G48" s="20">
        <v>0</v>
      </c>
      <c r="H48" s="5">
        <v>11</v>
      </c>
      <c r="I48" s="5">
        <v>3.8181818000000001</v>
      </c>
      <c r="J48" s="5">
        <v>1.1677484</v>
      </c>
      <c r="K48" s="5">
        <v>11</v>
      </c>
      <c r="L48" s="5">
        <v>3.8181818000000001</v>
      </c>
      <c r="M48" s="5">
        <v>1.1677484</v>
      </c>
      <c r="N48" s="5">
        <v>11</v>
      </c>
      <c r="O48" s="5">
        <v>3.4545455</v>
      </c>
      <c r="P48" s="5">
        <v>0.82019949999999997</v>
      </c>
    </row>
    <row r="49" spans="1:16" x14ac:dyDescent="0.2">
      <c r="B49" s="68" t="s">
        <v>33</v>
      </c>
      <c r="C49" s="69" t="s">
        <v>117</v>
      </c>
      <c r="D49" s="69" t="s">
        <v>122</v>
      </c>
      <c r="E49" s="76" t="s">
        <v>93</v>
      </c>
      <c r="F49" s="71">
        <v>2</v>
      </c>
      <c r="G49" s="71">
        <v>1</v>
      </c>
      <c r="H49" s="78">
        <v>12</v>
      </c>
      <c r="I49" s="78">
        <v>3.9166666999999999</v>
      </c>
      <c r="J49" s="78">
        <v>1.3113722000000001</v>
      </c>
      <c r="K49" s="78">
        <v>12</v>
      </c>
      <c r="L49" s="78">
        <v>4.0833332999999996</v>
      </c>
      <c r="M49" s="78">
        <v>0.66855790000000004</v>
      </c>
      <c r="N49" s="78">
        <v>12</v>
      </c>
      <c r="O49" s="78">
        <v>3.5833333000000001</v>
      </c>
      <c r="P49" s="78">
        <v>0.66855790000000004</v>
      </c>
    </row>
    <row r="50" spans="1:16" x14ac:dyDescent="0.2">
      <c r="A50" s="1">
        <v>103</v>
      </c>
      <c r="B50" s="4" t="s">
        <v>34</v>
      </c>
      <c r="C50" s="10" t="s">
        <v>117</v>
      </c>
      <c r="D50" s="10" t="s">
        <v>122</v>
      </c>
      <c r="E50" s="1" t="s">
        <v>94</v>
      </c>
      <c r="F50" s="20">
        <v>1</v>
      </c>
      <c r="G50" s="20">
        <v>0</v>
      </c>
      <c r="H50" s="5">
        <v>10</v>
      </c>
      <c r="I50" s="5">
        <v>3.1</v>
      </c>
      <c r="J50" s="5">
        <v>1.3703202999999999</v>
      </c>
      <c r="K50" s="5">
        <v>10</v>
      </c>
      <c r="L50" s="5">
        <v>3.1</v>
      </c>
      <c r="M50" s="5">
        <v>1.3703202999999999</v>
      </c>
      <c r="N50" s="5">
        <v>10</v>
      </c>
      <c r="O50" s="5">
        <v>3.4</v>
      </c>
      <c r="P50" s="5">
        <v>0.96609179999999995</v>
      </c>
    </row>
    <row r="51" spans="1:16" x14ac:dyDescent="0.2">
      <c r="B51" s="68" t="s">
        <v>34</v>
      </c>
      <c r="C51" s="69" t="s">
        <v>117</v>
      </c>
      <c r="D51" s="69" t="s">
        <v>122</v>
      </c>
      <c r="E51" s="76" t="s">
        <v>94</v>
      </c>
      <c r="F51" s="71">
        <v>2</v>
      </c>
      <c r="G51" s="71">
        <v>1</v>
      </c>
      <c r="H51" s="78">
        <v>11</v>
      </c>
      <c r="I51" s="78">
        <v>3.1818181999999999</v>
      </c>
      <c r="J51" s="78">
        <v>0.98164980000000002</v>
      </c>
      <c r="K51" s="78">
        <v>12</v>
      </c>
      <c r="L51" s="78">
        <v>3.4166666999999999</v>
      </c>
      <c r="M51" s="78">
        <v>0.99620489999999995</v>
      </c>
      <c r="N51" s="78">
        <v>12</v>
      </c>
      <c r="O51" s="78">
        <v>3.6666666999999999</v>
      </c>
      <c r="P51" s="78">
        <v>0.88762540000000001</v>
      </c>
    </row>
    <row r="52" spans="1:16" x14ac:dyDescent="0.2">
      <c r="A52" s="1">
        <v>106</v>
      </c>
      <c r="B52" s="4" t="s">
        <v>35</v>
      </c>
      <c r="C52" s="10" t="s">
        <v>117</v>
      </c>
      <c r="D52" s="10" t="s">
        <v>122</v>
      </c>
      <c r="E52" s="1" t="s">
        <v>95</v>
      </c>
      <c r="F52" s="20">
        <v>1</v>
      </c>
      <c r="G52" s="20">
        <v>1</v>
      </c>
      <c r="H52" s="5">
        <v>11</v>
      </c>
      <c r="I52" s="5">
        <v>3.7272726999999999</v>
      </c>
      <c r="J52" s="5">
        <v>1.1037127</v>
      </c>
      <c r="K52" s="5">
        <v>10</v>
      </c>
      <c r="L52" s="5">
        <v>3.5</v>
      </c>
      <c r="M52" s="5">
        <v>0.70710680000000004</v>
      </c>
      <c r="N52" s="5">
        <v>10</v>
      </c>
      <c r="O52" s="5">
        <v>3.3</v>
      </c>
      <c r="P52" s="5">
        <v>0.67494860000000001</v>
      </c>
    </row>
    <row r="53" spans="1:16" x14ac:dyDescent="0.2">
      <c r="A53" s="1">
        <v>109</v>
      </c>
      <c r="B53" s="4" t="s">
        <v>36</v>
      </c>
      <c r="C53" s="10" t="s">
        <v>117</v>
      </c>
      <c r="D53" s="10" t="s">
        <v>122</v>
      </c>
      <c r="E53" s="1" t="s">
        <v>96</v>
      </c>
      <c r="F53" s="20">
        <v>1</v>
      </c>
      <c r="G53" s="20">
        <v>1</v>
      </c>
      <c r="H53" s="5">
        <v>9</v>
      </c>
      <c r="I53" s="5">
        <v>2.1111111</v>
      </c>
      <c r="J53" s="5">
        <v>0.92796069999999997</v>
      </c>
      <c r="K53" s="5">
        <v>9</v>
      </c>
      <c r="L53" s="5">
        <v>2.2222222</v>
      </c>
      <c r="M53" s="5">
        <v>0.9718253</v>
      </c>
      <c r="N53" s="5">
        <v>9</v>
      </c>
      <c r="O53" s="5">
        <v>2.8888889</v>
      </c>
      <c r="P53" s="5">
        <v>0.78173599999999999</v>
      </c>
    </row>
    <row r="54" spans="1:16" x14ac:dyDescent="0.2">
      <c r="A54" s="1">
        <v>112</v>
      </c>
      <c r="B54" s="4" t="s">
        <v>37</v>
      </c>
      <c r="C54" s="10" t="s">
        <v>117</v>
      </c>
      <c r="D54" s="10" t="s">
        <v>122</v>
      </c>
      <c r="E54" s="1" t="s">
        <v>97</v>
      </c>
      <c r="F54" s="20">
        <v>1</v>
      </c>
      <c r="G54" s="20">
        <v>0</v>
      </c>
      <c r="H54" s="5">
        <v>12</v>
      </c>
      <c r="I54" s="5">
        <v>2.6666666999999999</v>
      </c>
      <c r="J54" s="5">
        <v>1.1547004999999999</v>
      </c>
      <c r="K54" s="5">
        <v>12</v>
      </c>
      <c r="L54" s="5">
        <v>2.9166666999999999</v>
      </c>
      <c r="M54" s="5">
        <v>1.3113722000000001</v>
      </c>
      <c r="N54" s="5">
        <v>12</v>
      </c>
      <c r="O54" s="5">
        <v>2.9166666999999999</v>
      </c>
      <c r="P54" s="5">
        <v>1.3789544</v>
      </c>
    </row>
    <row r="55" spans="1:16" x14ac:dyDescent="0.2">
      <c r="B55" s="68" t="s">
        <v>37</v>
      </c>
      <c r="C55" s="69" t="s">
        <v>117</v>
      </c>
      <c r="D55" s="69" t="s">
        <v>122</v>
      </c>
      <c r="E55" s="76" t="s">
        <v>97</v>
      </c>
      <c r="F55" s="71">
        <v>2</v>
      </c>
      <c r="G55" s="71">
        <v>1</v>
      </c>
      <c r="H55" s="78">
        <v>11</v>
      </c>
      <c r="I55" s="78">
        <v>3.1818181999999999</v>
      </c>
      <c r="J55" s="78">
        <v>1.4012981</v>
      </c>
      <c r="K55" s="78">
        <v>11</v>
      </c>
      <c r="L55" s="78">
        <v>3.1818181999999999</v>
      </c>
      <c r="M55" s="78">
        <v>1.3280197</v>
      </c>
      <c r="N55" s="78">
        <v>11</v>
      </c>
      <c r="O55" s="78">
        <v>3.3636363999999999</v>
      </c>
      <c r="P55" s="78">
        <v>1.4333686000000001</v>
      </c>
    </row>
    <row r="56" spans="1:16" x14ac:dyDescent="0.2">
      <c r="A56" s="1">
        <v>115</v>
      </c>
      <c r="B56" s="4" t="s">
        <v>38</v>
      </c>
      <c r="C56" s="10" t="s">
        <v>117</v>
      </c>
      <c r="D56" s="10" t="s">
        <v>122</v>
      </c>
      <c r="E56" s="1" t="s">
        <v>98</v>
      </c>
      <c r="F56" s="20">
        <v>1</v>
      </c>
      <c r="G56" s="20">
        <v>1</v>
      </c>
      <c r="H56" s="5">
        <v>11</v>
      </c>
      <c r="I56" s="5">
        <v>3.1818181999999999</v>
      </c>
      <c r="J56" s="5">
        <v>0.8738629</v>
      </c>
      <c r="K56" s="5">
        <v>10</v>
      </c>
      <c r="L56" s="5">
        <v>3.1</v>
      </c>
      <c r="M56" s="5">
        <v>1.197219</v>
      </c>
      <c r="N56" s="5">
        <v>10</v>
      </c>
      <c r="O56" s="5">
        <v>3.2</v>
      </c>
      <c r="P56" s="5">
        <v>0.63245549999999995</v>
      </c>
    </row>
    <row r="57" spans="1:16" x14ac:dyDescent="0.2">
      <c r="A57" s="1">
        <v>118</v>
      </c>
      <c r="B57" s="4" t="s">
        <v>39</v>
      </c>
      <c r="C57" s="10" t="s">
        <v>117</v>
      </c>
      <c r="D57" s="10" t="s">
        <v>122</v>
      </c>
      <c r="E57" s="1" t="s">
        <v>99</v>
      </c>
      <c r="F57" s="20">
        <v>1</v>
      </c>
      <c r="G57" s="20">
        <v>0</v>
      </c>
      <c r="H57" s="5">
        <v>10</v>
      </c>
      <c r="I57" s="5">
        <v>3.3</v>
      </c>
      <c r="J57" s="5">
        <v>1.2516655999999999</v>
      </c>
      <c r="K57" s="5">
        <v>10</v>
      </c>
      <c r="L57" s="5">
        <v>3.3</v>
      </c>
      <c r="M57" s="5">
        <v>1.0593499</v>
      </c>
      <c r="N57" s="5">
        <v>10</v>
      </c>
      <c r="O57" s="5">
        <v>3.5</v>
      </c>
      <c r="P57" s="5">
        <v>0.70710680000000004</v>
      </c>
    </row>
    <row r="58" spans="1:16" x14ac:dyDescent="0.2">
      <c r="B58" s="68" t="s">
        <v>39</v>
      </c>
      <c r="C58" s="69" t="s">
        <v>117</v>
      </c>
      <c r="D58" s="69" t="s">
        <v>122</v>
      </c>
      <c r="E58" s="76" t="s">
        <v>99</v>
      </c>
      <c r="F58" s="71">
        <v>2</v>
      </c>
      <c r="G58" s="71">
        <v>1</v>
      </c>
      <c r="H58" s="78">
        <v>11</v>
      </c>
      <c r="I58" s="78">
        <v>2.5454545</v>
      </c>
      <c r="J58" s="78">
        <v>0.52223299999999995</v>
      </c>
      <c r="K58" s="78">
        <v>12</v>
      </c>
      <c r="L58" s="78">
        <v>3.1666666999999999</v>
      </c>
      <c r="M58" s="78">
        <v>0.83484709999999995</v>
      </c>
      <c r="N58" s="78">
        <v>12</v>
      </c>
      <c r="O58" s="78">
        <v>3.6666666999999999</v>
      </c>
      <c r="P58" s="78">
        <v>0.65133890000000005</v>
      </c>
    </row>
    <row r="59" spans="1:16" ht="12.75" customHeight="1" x14ac:dyDescent="0.2">
      <c r="A59" s="1">
        <v>121</v>
      </c>
      <c r="B59" s="4" t="s">
        <v>40</v>
      </c>
      <c r="C59" s="10" t="s">
        <v>117</v>
      </c>
      <c r="D59" s="10" t="s">
        <v>123</v>
      </c>
      <c r="E59" s="1" t="s">
        <v>100</v>
      </c>
      <c r="F59" s="20">
        <v>1</v>
      </c>
      <c r="G59" s="20">
        <v>1</v>
      </c>
      <c r="H59" s="5">
        <v>12</v>
      </c>
      <c r="I59" s="5">
        <v>4</v>
      </c>
      <c r="J59" s="5">
        <v>1.0444659000000001</v>
      </c>
      <c r="K59" s="5">
        <v>11</v>
      </c>
      <c r="L59" s="5">
        <v>3.7272726999999999</v>
      </c>
      <c r="M59" s="5">
        <v>1.1037127</v>
      </c>
      <c r="N59" s="5">
        <v>11</v>
      </c>
      <c r="O59" s="5">
        <v>3.0909091000000002</v>
      </c>
      <c r="P59" s="5">
        <v>0.94387980000000005</v>
      </c>
    </row>
    <row r="60" spans="1:16" x14ac:dyDescent="0.2">
      <c r="A60" s="1">
        <v>124</v>
      </c>
      <c r="B60" s="4" t="s">
        <v>41</v>
      </c>
      <c r="C60" s="10" t="s">
        <v>117</v>
      </c>
      <c r="D60" s="10" t="s">
        <v>123</v>
      </c>
      <c r="E60" s="1" t="s">
        <v>101</v>
      </c>
      <c r="F60" s="20">
        <v>1</v>
      </c>
      <c r="G60" s="20">
        <v>1</v>
      </c>
      <c r="H60" s="5">
        <v>12</v>
      </c>
      <c r="I60" s="5">
        <v>4.5</v>
      </c>
      <c r="J60" s="5">
        <v>0.67419989999999996</v>
      </c>
      <c r="K60" s="5">
        <v>12</v>
      </c>
      <c r="L60" s="5">
        <v>4.1666667000000004</v>
      </c>
      <c r="M60" s="5">
        <v>0.83484709999999995</v>
      </c>
      <c r="N60" s="5">
        <v>12</v>
      </c>
      <c r="O60" s="5">
        <v>3.5833333000000001</v>
      </c>
      <c r="P60" s="5">
        <v>0.90033660000000004</v>
      </c>
    </row>
    <row r="61" spans="1:16" x14ac:dyDescent="0.2">
      <c r="A61" s="1">
        <v>127</v>
      </c>
      <c r="B61" s="4" t="s">
        <v>42</v>
      </c>
      <c r="C61" s="10" t="s">
        <v>117</v>
      </c>
      <c r="D61" s="10" t="s">
        <v>123</v>
      </c>
      <c r="E61" s="1" t="s">
        <v>102</v>
      </c>
      <c r="F61" s="20">
        <v>1</v>
      </c>
      <c r="G61" s="20">
        <v>0</v>
      </c>
      <c r="H61" s="5">
        <v>11</v>
      </c>
      <c r="I61" s="5">
        <v>3.0909091000000002</v>
      </c>
      <c r="J61" s="5">
        <v>1.4459976000000001</v>
      </c>
      <c r="K61" s="5">
        <v>11</v>
      </c>
      <c r="L61" s="5">
        <v>3.2727273000000001</v>
      </c>
      <c r="M61" s="5">
        <v>1.00905</v>
      </c>
      <c r="N61" s="5">
        <v>10</v>
      </c>
      <c r="O61" s="5">
        <v>3.3</v>
      </c>
      <c r="P61" s="5">
        <v>1.1595017999999999</v>
      </c>
    </row>
    <row r="62" spans="1:16" x14ac:dyDescent="0.2">
      <c r="B62" s="68" t="s">
        <v>42</v>
      </c>
      <c r="C62" s="69" t="s">
        <v>117</v>
      </c>
      <c r="D62" s="69" t="s">
        <v>123</v>
      </c>
      <c r="E62" s="76" t="s">
        <v>102</v>
      </c>
      <c r="F62" s="71">
        <v>2</v>
      </c>
      <c r="G62" s="71">
        <v>1</v>
      </c>
      <c r="H62" s="78">
        <v>12</v>
      </c>
      <c r="I62" s="78">
        <v>3.1666666999999999</v>
      </c>
      <c r="J62" s="78">
        <v>1.4034589</v>
      </c>
      <c r="K62" s="78">
        <v>12</v>
      </c>
      <c r="L62" s="78">
        <v>3.5833333000000001</v>
      </c>
      <c r="M62" s="78">
        <v>0.99620489999999995</v>
      </c>
      <c r="N62" s="78">
        <v>12</v>
      </c>
      <c r="O62" s="78">
        <v>3.5</v>
      </c>
      <c r="P62" s="78">
        <v>1.0871146</v>
      </c>
    </row>
    <row r="63" spans="1:16" x14ac:dyDescent="0.2">
      <c r="A63" s="1">
        <v>130</v>
      </c>
      <c r="B63" s="4" t="s">
        <v>43</v>
      </c>
      <c r="C63" s="10" t="s">
        <v>117</v>
      </c>
      <c r="D63" s="10" t="s">
        <v>123</v>
      </c>
      <c r="E63" s="1" t="s">
        <v>103</v>
      </c>
      <c r="F63" s="20">
        <v>1</v>
      </c>
      <c r="G63" s="20">
        <v>0</v>
      </c>
      <c r="H63" s="5">
        <v>12</v>
      </c>
      <c r="I63" s="5">
        <v>2.6666666999999999</v>
      </c>
      <c r="J63" s="5">
        <v>1.6143297999999999</v>
      </c>
      <c r="K63" s="5">
        <v>11</v>
      </c>
      <c r="L63" s="5">
        <v>2.4545455</v>
      </c>
      <c r="M63" s="5">
        <v>1.4396968999999999</v>
      </c>
      <c r="N63" s="5">
        <v>11</v>
      </c>
      <c r="O63" s="5">
        <v>2.7272726999999999</v>
      </c>
      <c r="P63" s="5">
        <v>1.2720777999999999</v>
      </c>
    </row>
    <row r="64" spans="1:16" x14ac:dyDescent="0.2">
      <c r="B64" s="68" t="s">
        <v>43</v>
      </c>
      <c r="C64" s="69" t="s">
        <v>117</v>
      </c>
      <c r="D64" s="69" t="s">
        <v>123</v>
      </c>
      <c r="E64" s="76" t="s">
        <v>103</v>
      </c>
      <c r="F64" s="71">
        <v>2</v>
      </c>
      <c r="G64" s="71">
        <v>1</v>
      </c>
      <c r="H64" s="78">
        <v>12</v>
      </c>
      <c r="I64" s="78">
        <v>2.6666666999999999</v>
      </c>
      <c r="J64" s="78">
        <v>1.2309148999999999</v>
      </c>
      <c r="K64" s="78">
        <v>12</v>
      </c>
      <c r="L64" s="78">
        <v>2.6666666999999999</v>
      </c>
      <c r="M64" s="78">
        <v>1.1547004999999999</v>
      </c>
      <c r="N64" s="78">
        <v>12</v>
      </c>
      <c r="O64" s="78">
        <v>3.0833333000000001</v>
      </c>
      <c r="P64" s="78">
        <v>1.1645002</v>
      </c>
    </row>
    <row r="65" spans="1:16" x14ac:dyDescent="0.2">
      <c r="A65" s="1">
        <v>133</v>
      </c>
      <c r="B65" s="4" t="s">
        <v>44</v>
      </c>
      <c r="C65" s="10" t="s">
        <v>117</v>
      </c>
      <c r="D65" s="10" t="s">
        <v>123</v>
      </c>
      <c r="E65" s="1" t="s">
        <v>104</v>
      </c>
      <c r="F65" s="20">
        <v>1</v>
      </c>
      <c r="G65" s="20">
        <v>1</v>
      </c>
      <c r="H65" s="5">
        <v>12</v>
      </c>
      <c r="I65" s="5">
        <v>4.4166667000000004</v>
      </c>
      <c r="J65" s="5">
        <v>0.51492870000000002</v>
      </c>
      <c r="K65" s="5">
        <v>12</v>
      </c>
      <c r="L65" s="5">
        <v>4.0833332999999996</v>
      </c>
      <c r="M65" s="5">
        <v>0.79296149999999999</v>
      </c>
      <c r="N65" s="5">
        <v>12</v>
      </c>
      <c r="O65" s="5">
        <v>3.3333333000000001</v>
      </c>
      <c r="P65" s="5">
        <v>0.88762540000000001</v>
      </c>
    </row>
    <row r="66" spans="1:16" x14ac:dyDescent="0.2">
      <c r="A66" s="1">
        <v>136</v>
      </c>
      <c r="B66" s="4" t="s">
        <v>45</v>
      </c>
      <c r="C66" s="10" t="s">
        <v>117</v>
      </c>
      <c r="D66" s="10" t="s">
        <v>124</v>
      </c>
      <c r="E66" s="1" t="s">
        <v>105</v>
      </c>
      <c r="F66" s="20">
        <v>1</v>
      </c>
      <c r="G66" s="20">
        <v>1</v>
      </c>
      <c r="H66" s="5">
        <v>11</v>
      </c>
      <c r="I66" s="5">
        <v>3.8181818000000001</v>
      </c>
      <c r="J66" s="5">
        <v>0.98164980000000002</v>
      </c>
      <c r="K66" s="5">
        <v>10</v>
      </c>
      <c r="L66" s="5">
        <v>3.7</v>
      </c>
      <c r="M66" s="5">
        <v>0.82327260000000002</v>
      </c>
      <c r="N66" s="5">
        <v>10</v>
      </c>
      <c r="O66" s="5">
        <v>3.6</v>
      </c>
      <c r="P66" s="5">
        <v>0.84327399999999997</v>
      </c>
    </row>
    <row r="67" spans="1:16" x14ac:dyDescent="0.2">
      <c r="A67" s="1">
        <v>139</v>
      </c>
      <c r="B67" s="4" t="s">
        <v>46</v>
      </c>
      <c r="C67" s="10" t="s">
        <v>117</v>
      </c>
      <c r="D67" s="10" t="s">
        <v>124</v>
      </c>
      <c r="E67" s="1" t="s">
        <v>106</v>
      </c>
      <c r="F67" s="20">
        <v>1</v>
      </c>
      <c r="G67" s="20">
        <v>1</v>
      </c>
      <c r="H67" s="5">
        <v>10</v>
      </c>
      <c r="I67" s="5">
        <v>4.5</v>
      </c>
      <c r="J67" s="5">
        <v>0.70710680000000004</v>
      </c>
      <c r="K67" s="5">
        <v>10</v>
      </c>
      <c r="L67" s="5">
        <v>3.8</v>
      </c>
      <c r="M67" s="5">
        <v>0.63245549999999995</v>
      </c>
      <c r="N67" s="5">
        <v>10</v>
      </c>
      <c r="O67" s="5">
        <v>3</v>
      </c>
      <c r="P67" s="5">
        <v>0.94280900000000001</v>
      </c>
    </row>
    <row r="68" spans="1:16" x14ac:dyDescent="0.2">
      <c r="A68" s="1">
        <v>142</v>
      </c>
      <c r="B68" s="4" t="s">
        <v>47</v>
      </c>
      <c r="C68" s="10" t="s">
        <v>117</v>
      </c>
      <c r="D68" s="10" t="s">
        <v>124</v>
      </c>
      <c r="E68" s="1" t="s">
        <v>107</v>
      </c>
      <c r="F68" s="20">
        <v>1</v>
      </c>
      <c r="G68" s="20">
        <v>0</v>
      </c>
      <c r="H68" s="5">
        <v>11</v>
      </c>
      <c r="I68" s="5">
        <v>3.7272726999999999</v>
      </c>
      <c r="J68" s="5">
        <v>1.4893562</v>
      </c>
      <c r="K68" s="5">
        <v>10</v>
      </c>
      <c r="L68" s="5">
        <v>3.8</v>
      </c>
      <c r="M68" s="5">
        <v>1.2292726</v>
      </c>
      <c r="N68" s="5">
        <v>10</v>
      </c>
      <c r="O68" s="5">
        <v>3.2</v>
      </c>
      <c r="P68" s="5">
        <v>1.0327956</v>
      </c>
    </row>
    <row r="69" spans="1:16" x14ac:dyDescent="0.2">
      <c r="B69" s="68" t="s">
        <v>47</v>
      </c>
      <c r="C69" s="69" t="s">
        <v>117</v>
      </c>
      <c r="D69" s="69" t="s">
        <v>124</v>
      </c>
      <c r="E69" s="76" t="s">
        <v>107</v>
      </c>
      <c r="F69" s="71">
        <v>2</v>
      </c>
      <c r="G69" s="71">
        <v>1</v>
      </c>
      <c r="H69" s="78">
        <v>12</v>
      </c>
      <c r="I69" s="78">
        <v>3.6666666999999999</v>
      </c>
      <c r="J69" s="78">
        <v>1.3706887999999999</v>
      </c>
      <c r="K69" s="78">
        <v>12</v>
      </c>
      <c r="L69" s="78">
        <v>3.5</v>
      </c>
      <c r="M69" s="78">
        <v>1.3142575000000001</v>
      </c>
      <c r="N69" s="78">
        <v>12</v>
      </c>
      <c r="O69" s="78">
        <v>3.5</v>
      </c>
      <c r="P69" s="78">
        <v>1</v>
      </c>
    </row>
    <row r="70" spans="1:16" x14ac:dyDescent="0.2">
      <c r="A70" s="1">
        <v>145</v>
      </c>
      <c r="B70" s="4" t="s">
        <v>48</v>
      </c>
      <c r="C70" s="10" t="s">
        <v>117</v>
      </c>
      <c r="D70" s="10" t="s">
        <v>125</v>
      </c>
      <c r="E70" s="1" t="s">
        <v>108</v>
      </c>
      <c r="F70" s="20">
        <v>1</v>
      </c>
      <c r="G70" s="20">
        <v>0</v>
      </c>
      <c r="H70" s="5">
        <v>11</v>
      </c>
      <c r="I70" s="5">
        <v>3.2727273000000001</v>
      </c>
      <c r="J70" s="5">
        <v>1.3483997000000001</v>
      </c>
      <c r="K70" s="5">
        <v>11</v>
      </c>
      <c r="L70" s="5">
        <v>2.8181818000000001</v>
      </c>
      <c r="M70" s="5">
        <v>1.2504545</v>
      </c>
      <c r="N70" s="5">
        <v>11</v>
      </c>
      <c r="O70" s="5">
        <v>3.4545455</v>
      </c>
      <c r="P70" s="5">
        <v>1.0357255000000001</v>
      </c>
    </row>
    <row r="71" spans="1:16" x14ac:dyDescent="0.2">
      <c r="B71" s="68" t="s">
        <v>48</v>
      </c>
      <c r="C71" s="69" t="s">
        <v>117</v>
      </c>
      <c r="D71" s="69" t="s">
        <v>125</v>
      </c>
      <c r="E71" s="76" t="s">
        <v>108</v>
      </c>
      <c r="F71" s="71">
        <v>2</v>
      </c>
      <c r="G71" s="71">
        <v>1</v>
      </c>
      <c r="H71" s="78">
        <v>12</v>
      </c>
      <c r="I71" s="78">
        <v>3.75</v>
      </c>
      <c r="J71" s="78">
        <v>0.86602539999999995</v>
      </c>
      <c r="K71" s="78">
        <v>12</v>
      </c>
      <c r="L71" s="78">
        <v>3.5</v>
      </c>
      <c r="M71" s="78">
        <v>0.79772399999999999</v>
      </c>
      <c r="N71" s="78">
        <v>12</v>
      </c>
      <c r="O71" s="78">
        <v>3.5</v>
      </c>
      <c r="P71" s="78">
        <v>0.90453399999999995</v>
      </c>
    </row>
    <row r="72" spans="1:16" x14ac:dyDescent="0.2">
      <c r="A72" s="1">
        <v>148</v>
      </c>
      <c r="B72" s="4" t="s">
        <v>49</v>
      </c>
      <c r="C72" s="10" t="s">
        <v>117</v>
      </c>
      <c r="D72" s="10" t="s">
        <v>125</v>
      </c>
      <c r="E72" s="1" t="s">
        <v>109</v>
      </c>
      <c r="F72" s="20">
        <v>1</v>
      </c>
      <c r="G72" s="20">
        <v>1</v>
      </c>
      <c r="H72" s="5">
        <v>10</v>
      </c>
      <c r="I72" s="5">
        <v>4.3</v>
      </c>
      <c r="J72" s="5">
        <v>0.67494860000000001</v>
      </c>
      <c r="K72" s="5">
        <v>10</v>
      </c>
      <c r="L72" s="5">
        <v>4.2</v>
      </c>
      <c r="M72" s="5">
        <v>0.63245549999999995</v>
      </c>
      <c r="N72" s="5">
        <v>10</v>
      </c>
      <c r="O72" s="5">
        <v>4</v>
      </c>
      <c r="P72" s="5">
        <v>0.66666669999999995</v>
      </c>
    </row>
    <row r="73" spans="1:16" x14ac:dyDescent="0.2">
      <c r="A73" s="1">
        <v>151</v>
      </c>
      <c r="B73" s="4" t="s">
        <v>50</v>
      </c>
      <c r="C73" s="10" t="s">
        <v>117</v>
      </c>
      <c r="D73" s="10" t="s">
        <v>125</v>
      </c>
      <c r="E73" s="1" t="s">
        <v>110</v>
      </c>
      <c r="F73" s="20">
        <v>1</v>
      </c>
      <c r="G73" s="20">
        <v>1</v>
      </c>
      <c r="H73" s="5">
        <v>10</v>
      </c>
      <c r="I73" s="5">
        <v>3.8</v>
      </c>
      <c r="J73" s="5">
        <v>0.78881060000000003</v>
      </c>
      <c r="K73" s="5">
        <v>10</v>
      </c>
      <c r="L73" s="5">
        <v>3.5</v>
      </c>
      <c r="M73" s="5">
        <v>0.9718253</v>
      </c>
      <c r="N73" s="5">
        <v>10</v>
      </c>
      <c r="O73" s="5">
        <v>3.7</v>
      </c>
      <c r="P73" s="5">
        <v>0.67494860000000001</v>
      </c>
    </row>
    <row r="74" spans="1:16" x14ac:dyDescent="0.2">
      <c r="A74" s="1">
        <v>154</v>
      </c>
      <c r="B74" s="4" t="s">
        <v>51</v>
      </c>
      <c r="C74" s="10" t="s">
        <v>117</v>
      </c>
      <c r="D74" s="10" t="s">
        <v>125</v>
      </c>
      <c r="E74" s="1" t="s">
        <v>111</v>
      </c>
      <c r="F74" s="20">
        <v>1</v>
      </c>
      <c r="G74" s="20">
        <v>1</v>
      </c>
      <c r="H74" s="5">
        <v>10</v>
      </c>
      <c r="I74" s="5">
        <v>3.5</v>
      </c>
      <c r="J74" s="5">
        <v>0.9718253</v>
      </c>
      <c r="K74" s="5">
        <v>10</v>
      </c>
      <c r="L74" s="5">
        <v>2.8</v>
      </c>
      <c r="M74" s="5">
        <v>1.1352924</v>
      </c>
      <c r="N74" s="5">
        <v>10</v>
      </c>
      <c r="O74" s="5">
        <v>2.8</v>
      </c>
      <c r="P74" s="5">
        <v>0.63245549999999995</v>
      </c>
    </row>
    <row r="75" spans="1:16" x14ac:dyDescent="0.2">
      <c r="A75" s="1">
        <v>157</v>
      </c>
      <c r="B75" s="4" t="s">
        <v>52</v>
      </c>
      <c r="C75" s="10" t="s">
        <v>117</v>
      </c>
      <c r="D75" s="10" t="s">
        <v>126</v>
      </c>
      <c r="E75" s="1" t="s">
        <v>112</v>
      </c>
      <c r="F75" s="20">
        <v>1</v>
      </c>
      <c r="G75" s="20">
        <v>0</v>
      </c>
      <c r="H75" s="5">
        <v>10</v>
      </c>
      <c r="I75" s="5">
        <v>3.2</v>
      </c>
      <c r="J75" s="5">
        <v>1.2292726</v>
      </c>
      <c r="K75" s="5">
        <v>10</v>
      </c>
      <c r="L75" s="5">
        <v>3.3</v>
      </c>
      <c r="M75" s="5">
        <v>0.94868330000000001</v>
      </c>
      <c r="N75" s="5">
        <v>9</v>
      </c>
      <c r="O75" s="5">
        <v>2.8888889</v>
      </c>
      <c r="P75" s="5">
        <v>0.78173599999999999</v>
      </c>
    </row>
    <row r="76" spans="1:16" x14ac:dyDescent="0.2">
      <c r="B76" s="68" t="s">
        <v>52</v>
      </c>
      <c r="C76" s="69" t="s">
        <v>117</v>
      </c>
      <c r="D76" s="69" t="s">
        <v>126</v>
      </c>
      <c r="E76" s="76" t="s">
        <v>112</v>
      </c>
      <c r="F76" s="71">
        <v>2</v>
      </c>
      <c r="G76" s="71">
        <v>1</v>
      </c>
      <c r="H76" s="78">
        <v>11</v>
      </c>
      <c r="I76" s="78">
        <v>2.6363636000000001</v>
      </c>
      <c r="J76" s="78">
        <v>1.0269105999999999</v>
      </c>
      <c r="K76" s="78">
        <v>11</v>
      </c>
      <c r="L76" s="78">
        <v>2.5454545</v>
      </c>
      <c r="M76" s="78">
        <v>0.82019949999999997</v>
      </c>
      <c r="N76" s="78">
        <v>11</v>
      </c>
      <c r="O76" s="78">
        <v>2.9090908999999998</v>
      </c>
      <c r="P76" s="78">
        <v>0.70064899999999997</v>
      </c>
    </row>
    <row r="77" spans="1:16" ht="12.75" customHeight="1" x14ac:dyDescent="0.2">
      <c r="A77" s="1">
        <v>160</v>
      </c>
      <c r="B77" s="4" t="s">
        <v>53</v>
      </c>
      <c r="C77" s="10" t="s">
        <v>117</v>
      </c>
      <c r="D77" s="10" t="s">
        <v>127</v>
      </c>
      <c r="E77" s="1" t="s">
        <v>113</v>
      </c>
      <c r="F77" s="20">
        <v>1</v>
      </c>
      <c r="G77" s="20">
        <v>1</v>
      </c>
      <c r="H77" s="5">
        <v>12</v>
      </c>
      <c r="I77" s="5">
        <v>4</v>
      </c>
      <c r="J77" s="5">
        <v>1.0444659000000001</v>
      </c>
      <c r="K77" s="5">
        <v>12</v>
      </c>
      <c r="L77" s="5">
        <v>4.0833332999999996</v>
      </c>
      <c r="M77" s="5">
        <v>1.0836247000000001</v>
      </c>
      <c r="N77" s="5">
        <v>12</v>
      </c>
      <c r="O77" s="5">
        <v>4.0833332999999996</v>
      </c>
      <c r="P77" s="5">
        <v>0.66855790000000004</v>
      </c>
    </row>
    <row r="78" spans="1:16" x14ac:dyDescent="0.2">
      <c r="A78" s="1">
        <v>163</v>
      </c>
      <c r="B78" s="4" t="s">
        <v>54</v>
      </c>
      <c r="C78" s="10" t="s">
        <v>117</v>
      </c>
      <c r="D78" s="10" t="s">
        <v>127</v>
      </c>
      <c r="E78" s="1" t="s">
        <v>114</v>
      </c>
      <c r="F78" s="20">
        <v>1</v>
      </c>
      <c r="G78" s="20">
        <v>1</v>
      </c>
      <c r="H78" s="5">
        <v>11</v>
      </c>
      <c r="I78" s="5">
        <v>4.0909091000000002</v>
      </c>
      <c r="J78" s="5">
        <v>0.83120939999999999</v>
      </c>
      <c r="K78" s="5">
        <v>9</v>
      </c>
      <c r="L78" s="5">
        <v>4.1111110999999996</v>
      </c>
      <c r="M78" s="5">
        <v>0.60092520000000005</v>
      </c>
      <c r="N78" s="5">
        <v>10</v>
      </c>
      <c r="O78" s="5">
        <v>3.9</v>
      </c>
      <c r="P78" s="5">
        <v>1.197219</v>
      </c>
    </row>
    <row r="79" spans="1:16" x14ac:dyDescent="0.2">
      <c r="A79" s="1">
        <v>166</v>
      </c>
      <c r="B79" s="4" t="s">
        <v>55</v>
      </c>
      <c r="C79" s="10" t="s">
        <v>117</v>
      </c>
      <c r="D79" s="10" t="s">
        <v>127</v>
      </c>
      <c r="E79" s="1" t="s">
        <v>115</v>
      </c>
      <c r="F79" s="20">
        <v>1</v>
      </c>
      <c r="G79" s="20">
        <v>1</v>
      </c>
      <c r="H79" s="5">
        <v>11</v>
      </c>
      <c r="I79" s="5">
        <v>4.5454545</v>
      </c>
      <c r="J79" s="5">
        <v>0.82019949999999997</v>
      </c>
      <c r="K79" s="5">
        <v>10</v>
      </c>
      <c r="L79" s="5">
        <v>4.2</v>
      </c>
      <c r="M79" s="5">
        <v>0.91893659999999999</v>
      </c>
      <c r="N79" s="5">
        <v>10</v>
      </c>
      <c r="O79" s="5">
        <v>3.8</v>
      </c>
      <c r="P79" s="5">
        <v>0.91893659999999999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87"/>
  <sheetViews>
    <sheetView tabSelected="1" topLeftCell="B1" workbookViewId="0">
      <pane xSplit="5" ySplit="2" topLeftCell="G3" activePane="bottomRight" state="frozen"/>
      <selection activeCell="B1" sqref="B1"/>
      <selection pane="topRight" activeCell="G1" sqref="G1"/>
      <selection pane="bottomLeft" activeCell="B3" sqref="B3"/>
      <selection pane="bottomRight" activeCell="B1" sqref="B1"/>
    </sheetView>
  </sheetViews>
  <sheetFormatPr defaultColWidth="8.85546875" defaultRowHeight="12.75" x14ac:dyDescent="0.2"/>
  <cols>
    <col min="1" max="1" width="8.85546875" style="1"/>
    <col min="2" max="2" width="9.140625" style="1" bestFit="1" customWidth="1"/>
    <col min="3" max="3" width="20.7109375" style="1" customWidth="1"/>
    <col min="4" max="4" width="22.7109375" style="8" hidden="1" customWidth="1"/>
    <col min="5" max="5" width="24.42578125" style="8" hidden="1" customWidth="1"/>
    <col min="6" max="6" width="62.85546875" style="2" customWidth="1"/>
    <col min="7" max="8" width="10.7109375" style="2" customWidth="1"/>
    <col min="9" max="9" width="12" style="1" customWidth="1"/>
    <col min="10" max="10" width="13.85546875" style="1" customWidth="1"/>
    <col min="11" max="11" width="10.42578125" style="1" customWidth="1"/>
    <col min="12" max="12" width="9.140625" style="1" bestFit="1" customWidth="1"/>
    <col min="13" max="14" width="10.7109375" style="1" bestFit="1" customWidth="1"/>
    <col min="15" max="15" width="9.140625" style="1" bestFit="1" customWidth="1"/>
    <col min="16" max="16" width="10.42578125" style="1" customWidth="1"/>
    <col min="17" max="17" width="10.7109375" style="1" bestFit="1" customWidth="1"/>
    <col min="18" max="16384" width="8.85546875" style="1"/>
  </cols>
  <sheetData>
    <row r="1" spans="2:17" x14ac:dyDescent="0.2">
      <c r="B1" s="1" t="s">
        <v>116</v>
      </c>
      <c r="C1" s="3" t="s">
        <v>60</v>
      </c>
      <c r="D1" s="9" t="s">
        <v>128</v>
      </c>
      <c r="E1" s="9" t="s">
        <v>129</v>
      </c>
      <c r="F1" s="6" t="s">
        <v>130</v>
      </c>
      <c r="G1" s="6"/>
      <c r="H1" s="6"/>
      <c r="I1" s="3" t="s">
        <v>59</v>
      </c>
      <c r="J1" s="3" t="s">
        <v>56</v>
      </c>
      <c r="K1" s="3" t="s">
        <v>57</v>
      </c>
    </row>
    <row r="2" spans="2:17" x14ac:dyDescent="0.2">
      <c r="B2" s="11"/>
      <c r="C2" s="12"/>
      <c r="D2" s="13"/>
      <c r="E2" s="13"/>
      <c r="F2" s="14"/>
      <c r="G2" s="14" t="s">
        <v>156</v>
      </c>
      <c r="H2" s="14" t="s">
        <v>157</v>
      </c>
      <c r="I2" s="12" t="s">
        <v>131</v>
      </c>
      <c r="J2" s="12" t="s">
        <v>132</v>
      </c>
      <c r="K2" s="12" t="s">
        <v>133</v>
      </c>
      <c r="L2" s="11" t="s">
        <v>134</v>
      </c>
      <c r="M2" s="11" t="s">
        <v>135</v>
      </c>
      <c r="N2" s="11" t="s">
        <v>136</v>
      </c>
      <c r="O2" s="11" t="s">
        <v>137</v>
      </c>
      <c r="P2" s="11" t="s">
        <v>138</v>
      </c>
      <c r="Q2" s="11" t="s">
        <v>139</v>
      </c>
    </row>
    <row r="3" spans="2:17" x14ac:dyDescent="0.2">
      <c r="B3" s="1">
        <v>7</v>
      </c>
      <c r="C3" s="4" t="s">
        <v>2</v>
      </c>
      <c r="D3" s="10" t="s">
        <v>117</v>
      </c>
      <c r="E3" s="10" t="s">
        <v>118</v>
      </c>
      <c r="F3" s="2" t="s">
        <v>62</v>
      </c>
      <c r="G3" s="20">
        <v>1</v>
      </c>
      <c r="H3" s="20">
        <v>0</v>
      </c>
      <c r="I3" s="5">
        <v>11</v>
      </c>
      <c r="J3" s="5">
        <v>3.2727273000000001</v>
      </c>
      <c r="K3" s="5">
        <v>1.1908744</v>
      </c>
      <c r="L3" s="5">
        <v>9</v>
      </c>
      <c r="M3" s="5">
        <v>3.4444444000000001</v>
      </c>
      <c r="N3" s="5">
        <v>1.2360331</v>
      </c>
      <c r="O3" s="5">
        <v>11</v>
      </c>
      <c r="P3" s="5">
        <v>1.6363635999999999</v>
      </c>
      <c r="Q3" s="5">
        <v>0.504525</v>
      </c>
    </row>
    <row r="4" spans="2:17" x14ac:dyDescent="0.2">
      <c r="C4" s="68" t="s">
        <v>2</v>
      </c>
      <c r="D4" s="69" t="s">
        <v>117</v>
      </c>
      <c r="E4" s="69" t="s">
        <v>118</v>
      </c>
      <c r="F4" s="70" t="s">
        <v>62</v>
      </c>
      <c r="G4" s="71">
        <v>2</v>
      </c>
      <c r="H4" s="71">
        <v>1</v>
      </c>
      <c r="I4" s="72">
        <v>10</v>
      </c>
      <c r="J4" s="77">
        <v>2.6</v>
      </c>
      <c r="K4" s="72">
        <v>1.4298407</v>
      </c>
      <c r="L4" s="72">
        <v>10</v>
      </c>
      <c r="M4" s="73">
        <v>2.2999999999999998</v>
      </c>
      <c r="N4" s="72">
        <v>1.3374934999999999</v>
      </c>
      <c r="O4" s="74">
        <v>10</v>
      </c>
      <c r="P4" s="75">
        <v>1.6</v>
      </c>
      <c r="Q4" s="77"/>
    </row>
    <row r="5" spans="2:17" s="86" customFormat="1" x14ac:dyDescent="0.2">
      <c r="C5" s="79"/>
      <c r="D5" s="66"/>
      <c r="E5" s="66"/>
      <c r="F5" s="87"/>
      <c r="G5" s="88"/>
      <c r="H5" s="88"/>
      <c r="I5" s="89">
        <f>I4-I3</f>
        <v>-1</v>
      </c>
      <c r="J5" s="96">
        <f t="shared" ref="J5:Q5" si="0">J4-J3</f>
        <v>-0.67272730000000003</v>
      </c>
      <c r="K5" s="89">
        <f t="shared" si="0"/>
        <v>0.23896629999999996</v>
      </c>
      <c r="L5" s="89">
        <f t="shared" si="0"/>
        <v>1</v>
      </c>
      <c r="M5" s="89">
        <f t="shared" si="0"/>
        <v>-1.1444444000000003</v>
      </c>
      <c r="N5" s="89">
        <f t="shared" si="0"/>
        <v>0.1014603999999999</v>
      </c>
      <c r="O5" s="89">
        <f t="shared" si="0"/>
        <v>-1</v>
      </c>
      <c r="P5" s="89">
        <f t="shared" si="0"/>
        <v>-3.6363599999999829E-2</v>
      </c>
      <c r="Q5" s="89">
        <f t="shared" si="0"/>
        <v>-0.504525</v>
      </c>
    </row>
    <row r="6" spans="2:17" s="65" customFormat="1" x14ac:dyDescent="0.2">
      <c r="C6" s="79"/>
      <c r="D6" s="66"/>
      <c r="E6" s="66"/>
      <c r="F6" s="80"/>
      <c r="G6" s="23"/>
      <c r="H6" s="23"/>
      <c r="I6" s="67"/>
      <c r="J6" s="81"/>
      <c r="K6" s="67"/>
      <c r="L6" s="67"/>
      <c r="M6" s="82"/>
      <c r="N6" s="67"/>
      <c r="O6" s="83"/>
      <c r="P6" s="84"/>
      <c r="Q6" s="81"/>
    </row>
    <row r="7" spans="2:17" x14ac:dyDescent="0.2">
      <c r="B7" s="1">
        <v>10</v>
      </c>
      <c r="C7" s="4" t="s">
        <v>3</v>
      </c>
      <c r="D7" s="10" t="s">
        <v>117</v>
      </c>
      <c r="E7" s="10" t="s">
        <v>118</v>
      </c>
      <c r="F7" s="2" t="s">
        <v>63</v>
      </c>
      <c r="G7" s="20">
        <v>1</v>
      </c>
      <c r="H7" s="20">
        <v>0</v>
      </c>
      <c r="I7" s="5">
        <v>12</v>
      </c>
      <c r="J7" s="5">
        <v>3.0833333000000001</v>
      </c>
      <c r="K7" s="5">
        <v>1.1645002</v>
      </c>
      <c r="L7" s="5">
        <v>11</v>
      </c>
      <c r="M7" s="5">
        <v>3.2727273000000001</v>
      </c>
      <c r="N7" s="5">
        <v>1.1037127</v>
      </c>
      <c r="O7" s="5">
        <v>12</v>
      </c>
      <c r="P7" s="5">
        <v>2.5</v>
      </c>
      <c r="Q7" s="5">
        <v>0.52223299999999995</v>
      </c>
    </row>
    <row r="8" spans="2:17" x14ac:dyDescent="0.2">
      <c r="C8" s="68" t="s">
        <v>3</v>
      </c>
      <c r="D8" s="69" t="s">
        <v>117</v>
      </c>
      <c r="E8" s="69" t="s">
        <v>118</v>
      </c>
      <c r="F8" s="70" t="s">
        <v>63</v>
      </c>
      <c r="G8" s="71">
        <v>2</v>
      </c>
      <c r="H8" s="71">
        <v>1</v>
      </c>
      <c r="I8" s="78">
        <v>12</v>
      </c>
      <c r="J8" s="78">
        <v>3.25</v>
      </c>
      <c r="K8" s="78">
        <v>1.1381804</v>
      </c>
      <c r="L8" s="78">
        <v>11</v>
      </c>
      <c r="M8" s="78">
        <v>3.2727273000000001</v>
      </c>
      <c r="N8" s="78">
        <v>0.90453399999999995</v>
      </c>
      <c r="O8" s="78">
        <v>12</v>
      </c>
      <c r="P8" s="78">
        <v>2.3333333000000001</v>
      </c>
      <c r="Q8" s="78">
        <v>0.65133890000000005</v>
      </c>
    </row>
    <row r="9" spans="2:17" s="86" customFormat="1" x14ac:dyDescent="0.2">
      <c r="C9" s="79"/>
      <c r="D9" s="66"/>
      <c r="E9" s="66"/>
      <c r="F9" s="87"/>
      <c r="G9" s="88"/>
      <c r="H9" s="88"/>
      <c r="I9" s="90">
        <f>I8-I7</f>
        <v>0</v>
      </c>
      <c r="J9" s="90">
        <f t="shared" ref="J9:Q9" si="1">J8-J7</f>
        <v>0.16666669999999995</v>
      </c>
      <c r="K9" s="90">
        <f t="shared" si="1"/>
        <v>-2.6319800000000004E-2</v>
      </c>
      <c r="L9" s="90">
        <f t="shared" si="1"/>
        <v>0</v>
      </c>
      <c r="M9" s="90">
        <f t="shared" si="1"/>
        <v>0</v>
      </c>
      <c r="N9" s="90">
        <f t="shared" si="1"/>
        <v>-0.19917870000000004</v>
      </c>
      <c r="O9" s="90">
        <f t="shared" si="1"/>
        <v>0</v>
      </c>
      <c r="P9" s="90">
        <f t="shared" si="1"/>
        <v>-0.16666669999999995</v>
      </c>
      <c r="Q9" s="90">
        <f t="shared" si="1"/>
        <v>0.12910590000000011</v>
      </c>
    </row>
    <row r="10" spans="2:17" s="65" customFormat="1" x14ac:dyDescent="0.2">
      <c r="C10" s="79"/>
      <c r="D10" s="66"/>
      <c r="E10" s="66"/>
      <c r="F10" s="80"/>
      <c r="G10" s="23"/>
      <c r="H10" s="23"/>
      <c r="I10" s="85"/>
      <c r="J10" s="85"/>
      <c r="K10" s="85"/>
      <c r="L10" s="85"/>
      <c r="M10" s="85"/>
      <c r="N10" s="85"/>
      <c r="O10" s="85"/>
      <c r="P10" s="85"/>
      <c r="Q10" s="85"/>
    </row>
    <row r="11" spans="2:17" x14ac:dyDescent="0.2">
      <c r="B11" s="1">
        <v>19</v>
      </c>
      <c r="C11" s="4" t="s">
        <v>6</v>
      </c>
      <c r="D11" s="10" t="s">
        <v>117</v>
      </c>
      <c r="E11" s="10" t="s">
        <v>118</v>
      </c>
      <c r="F11" s="1" t="s">
        <v>66</v>
      </c>
      <c r="G11" s="20">
        <v>1</v>
      </c>
      <c r="H11" s="20">
        <v>0</v>
      </c>
      <c r="I11" s="5">
        <v>11</v>
      </c>
      <c r="J11" s="5">
        <v>3.9090908999999998</v>
      </c>
      <c r="K11" s="5">
        <v>1.1361817999999999</v>
      </c>
      <c r="L11" s="5">
        <v>11</v>
      </c>
      <c r="M11" s="5">
        <v>2.9090908999999998</v>
      </c>
      <c r="N11" s="5">
        <v>0.94387980000000005</v>
      </c>
      <c r="O11" s="5">
        <v>11</v>
      </c>
      <c r="P11" s="5">
        <v>2.5454545</v>
      </c>
      <c r="Q11" s="5">
        <v>0.68755169999999999</v>
      </c>
    </row>
    <row r="12" spans="2:17" x14ac:dyDescent="0.2">
      <c r="C12" s="68" t="s">
        <v>6</v>
      </c>
      <c r="D12" s="69" t="s">
        <v>117</v>
      </c>
      <c r="E12" s="69" t="s">
        <v>118</v>
      </c>
      <c r="F12" s="76" t="s">
        <v>66</v>
      </c>
      <c r="G12" s="71">
        <v>2</v>
      </c>
      <c r="H12" s="71">
        <v>1</v>
      </c>
      <c r="I12" s="78">
        <v>12</v>
      </c>
      <c r="J12" s="78">
        <v>3.9166666999999999</v>
      </c>
      <c r="K12" s="78">
        <v>0.90033660000000004</v>
      </c>
      <c r="L12" s="78">
        <v>12</v>
      </c>
      <c r="M12" s="78">
        <v>3.1666666999999999</v>
      </c>
      <c r="N12" s="78">
        <v>1.0298573</v>
      </c>
      <c r="O12" s="78">
        <v>11</v>
      </c>
      <c r="P12" s="78">
        <v>3</v>
      </c>
      <c r="Q12" s="78">
        <v>0.77459670000000003</v>
      </c>
    </row>
    <row r="13" spans="2:17" s="86" customFormat="1" x14ac:dyDescent="0.2">
      <c r="C13" s="79"/>
      <c r="D13" s="66"/>
      <c r="E13" s="66"/>
      <c r="G13" s="88"/>
      <c r="H13" s="88"/>
      <c r="I13" s="90">
        <f>I12-I11</f>
        <v>1</v>
      </c>
      <c r="J13" s="90">
        <f t="shared" ref="J13:Q13" si="2">J12-J11</f>
        <v>7.5758000000001324E-3</v>
      </c>
      <c r="K13" s="90">
        <f t="shared" si="2"/>
        <v>-0.23584519999999987</v>
      </c>
      <c r="L13" s="90">
        <f t="shared" si="2"/>
        <v>1</v>
      </c>
      <c r="M13" s="90">
        <f t="shared" si="2"/>
        <v>0.25757580000000013</v>
      </c>
      <c r="N13" s="90">
        <f t="shared" si="2"/>
        <v>8.5977499999999929E-2</v>
      </c>
      <c r="O13" s="90">
        <f t="shared" si="2"/>
        <v>0</v>
      </c>
      <c r="P13" s="90">
        <f t="shared" si="2"/>
        <v>0.45454550000000005</v>
      </c>
      <c r="Q13" s="90">
        <f t="shared" si="2"/>
        <v>8.7045000000000039E-2</v>
      </c>
    </row>
    <row r="14" spans="2:17" s="65" customFormat="1" x14ac:dyDescent="0.2">
      <c r="C14" s="79"/>
      <c r="D14" s="66"/>
      <c r="E14" s="66"/>
      <c r="G14" s="23"/>
      <c r="H14" s="23"/>
      <c r="I14" s="85"/>
      <c r="J14" s="85"/>
      <c r="K14" s="85"/>
      <c r="L14" s="85"/>
      <c r="M14" s="85"/>
      <c r="N14" s="85"/>
      <c r="O14" s="85"/>
      <c r="P14" s="85"/>
      <c r="Q14" s="85"/>
    </row>
    <row r="15" spans="2:17" x14ac:dyDescent="0.2">
      <c r="B15" s="1">
        <v>22</v>
      </c>
      <c r="C15" s="4" t="s">
        <v>7</v>
      </c>
      <c r="D15" s="10" t="s">
        <v>117</v>
      </c>
      <c r="E15" s="10" t="s">
        <v>118</v>
      </c>
      <c r="F15" s="1" t="s">
        <v>67</v>
      </c>
      <c r="G15" s="20">
        <v>1</v>
      </c>
      <c r="H15" s="20">
        <v>0</v>
      </c>
      <c r="I15" s="5">
        <v>13</v>
      </c>
      <c r="J15" s="5">
        <v>3.4615385000000001</v>
      </c>
      <c r="K15" s="5">
        <v>1.1266014</v>
      </c>
      <c r="L15" s="5">
        <v>13</v>
      </c>
      <c r="M15" s="5">
        <v>3.0769231000000001</v>
      </c>
      <c r="N15" s="5">
        <v>1.2557560000000001</v>
      </c>
      <c r="O15" s="5">
        <v>13</v>
      </c>
      <c r="P15" s="5">
        <v>2.0769231000000001</v>
      </c>
      <c r="Q15" s="5">
        <v>0.75955450000000002</v>
      </c>
    </row>
    <row r="16" spans="2:17" x14ac:dyDescent="0.2">
      <c r="C16" s="68" t="s">
        <v>7</v>
      </c>
      <c r="D16" s="69" t="s">
        <v>117</v>
      </c>
      <c r="E16" s="69" t="s">
        <v>118</v>
      </c>
      <c r="F16" s="76" t="s">
        <v>67</v>
      </c>
      <c r="G16" s="71">
        <v>2</v>
      </c>
      <c r="H16" s="71">
        <v>1</v>
      </c>
      <c r="I16" s="78">
        <v>11</v>
      </c>
      <c r="J16" s="78">
        <v>3.1818181999999999</v>
      </c>
      <c r="K16" s="78">
        <v>0.98164980000000002</v>
      </c>
      <c r="L16" s="78">
        <v>11</v>
      </c>
      <c r="M16" s="78">
        <v>2.8181818000000001</v>
      </c>
      <c r="N16" s="78">
        <v>1.1677484</v>
      </c>
      <c r="O16" s="78">
        <v>11</v>
      </c>
      <c r="P16" s="78">
        <v>2.2727273000000001</v>
      </c>
      <c r="Q16" s="78">
        <v>0.64666979999999996</v>
      </c>
    </row>
    <row r="17" spans="2:17" s="86" customFormat="1" x14ac:dyDescent="0.2">
      <c r="C17" s="79"/>
      <c r="D17" s="66"/>
      <c r="E17" s="66"/>
      <c r="G17" s="88"/>
      <c r="H17" s="88"/>
      <c r="I17" s="90">
        <f>I16-I15</f>
        <v>-2</v>
      </c>
      <c r="J17" s="90">
        <f t="shared" ref="J17:Q17" si="3">J16-J15</f>
        <v>-0.27972030000000014</v>
      </c>
      <c r="K17" s="90">
        <f t="shared" si="3"/>
        <v>-0.14495159999999996</v>
      </c>
      <c r="L17" s="90">
        <f t="shared" si="3"/>
        <v>-2</v>
      </c>
      <c r="M17" s="90">
        <f t="shared" si="3"/>
        <v>-0.25874130000000006</v>
      </c>
      <c r="N17" s="90">
        <f t="shared" si="3"/>
        <v>-8.8007600000000075E-2</v>
      </c>
      <c r="O17" s="90">
        <f t="shared" si="3"/>
        <v>-2</v>
      </c>
      <c r="P17" s="90">
        <f t="shared" si="3"/>
        <v>0.19580419999999998</v>
      </c>
      <c r="Q17" s="90">
        <f t="shared" si="3"/>
        <v>-0.11288470000000006</v>
      </c>
    </row>
    <row r="18" spans="2:17" s="65" customFormat="1" x14ac:dyDescent="0.2">
      <c r="C18" s="79"/>
      <c r="D18" s="66"/>
      <c r="E18" s="66"/>
      <c r="G18" s="23"/>
      <c r="H18" s="23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">
        <v>31</v>
      </c>
      <c r="C19" s="4" t="s">
        <v>10</v>
      </c>
      <c r="D19" s="10" t="s">
        <v>117</v>
      </c>
      <c r="E19" s="10" t="s">
        <v>118</v>
      </c>
      <c r="F19" s="1" t="s">
        <v>70</v>
      </c>
      <c r="G19" s="20">
        <v>1</v>
      </c>
      <c r="H19" s="20">
        <v>0</v>
      </c>
      <c r="I19" s="5">
        <v>11</v>
      </c>
      <c r="J19" s="5">
        <v>3.1818181999999999</v>
      </c>
      <c r="K19" s="5">
        <v>1.5374121999999999</v>
      </c>
      <c r="L19" s="5">
        <v>11</v>
      </c>
      <c r="M19" s="5">
        <v>3.1818181999999999</v>
      </c>
      <c r="N19" s="5">
        <v>1.0787198</v>
      </c>
      <c r="O19" s="5">
        <v>11</v>
      </c>
      <c r="P19" s="5">
        <v>2.8181818000000001</v>
      </c>
      <c r="Q19" s="5">
        <v>0.98164980000000002</v>
      </c>
    </row>
    <row r="20" spans="2:17" x14ac:dyDescent="0.2">
      <c r="C20" s="68" t="s">
        <v>10</v>
      </c>
      <c r="D20" s="69" t="s">
        <v>117</v>
      </c>
      <c r="E20" s="69" t="s">
        <v>118</v>
      </c>
      <c r="F20" s="76" t="s">
        <v>70</v>
      </c>
      <c r="G20" s="71">
        <v>2</v>
      </c>
      <c r="H20" s="71">
        <v>1</v>
      </c>
      <c r="I20" s="78">
        <v>12</v>
      </c>
      <c r="J20" s="78">
        <v>2.6666666999999999</v>
      </c>
      <c r="K20" s="78">
        <v>1.2309148999999999</v>
      </c>
      <c r="L20" s="78">
        <v>12</v>
      </c>
      <c r="M20" s="78">
        <v>2.5833333000000001</v>
      </c>
      <c r="N20" s="78">
        <v>0.90033660000000004</v>
      </c>
      <c r="O20" s="78">
        <v>12</v>
      </c>
      <c r="P20" s="78">
        <v>2.1666666999999999</v>
      </c>
      <c r="Q20" s="78">
        <v>0.83484709999999995</v>
      </c>
    </row>
    <row r="21" spans="2:17" s="86" customFormat="1" x14ac:dyDescent="0.2">
      <c r="C21" s="79"/>
      <c r="D21" s="66"/>
      <c r="E21" s="66"/>
      <c r="G21" s="88"/>
      <c r="H21" s="88"/>
      <c r="I21" s="90">
        <f>I20-I19</f>
        <v>1</v>
      </c>
      <c r="J21" s="95">
        <f t="shared" ref="J21:Q21" si="4">J20-J19</f>
        <v>-0.51515149999999998</v>
      </c>
      <c r="K21" s="90">
        <f t="shared" si="4"/>
        <v>-0.30649729999999997</v>
      </c>
      <c r="L21" s="90">
        <f t="shared" si="4"/>
        <v>1</v>
      </c>
      <c r="M21" s="90">
        <f t="shared" si="4"/>
        <v>-0.59848489999999988</v>
      </c>
      <c r="N21" s="90">
        <f t="shared" si="4"/>
        <v>-0.17838319999999996</v>
      </c>
      <c r="O21" s="90">
        <f t="shared" si="4"/>
        <v>1</v>
      </c>
      <c r="P21" s="90">
        <f t="shared" si="4"/>
        <v>-0.65151510000000012</v>
      </c>
      <c r="Q21" s="90">
        <f t="shared" si="4"/>
        <v>-0.14680270000000006</v>
      </c>
    </row>
    <row r="22" spans="2:17" s="65" customFormat="1" x14ac:dyDescent="0.2">
      <c r="C22" s="79"/>
      <c r="D22" s="66"/>
      <c r="E22" s="66"/>
      <c r="G22" s="23"/>
      <c r="H22" s="23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">
        <v>34</v>
      </c>
      <c r="C23" s="4" t="s">
        <v>11</v>
      </c>
      <c r="D23" s="10" t="s">
        <v>117</v>
      </c>
      <c r="E23" s="10" t="s">
        <v>118</v>
      </c>
      <c r="F23" s="1" t="s">
        <v>71</v>
      </c>
      <c r="G23" s="20">
        <v>1</v>
      </c>
      <c r="H23" s="20">
        <v>0</v>
      </c>
      <c r="I23" s="5">
        <v>10</v>
      </c>
      <c r="J23" s="5">
        <v>3.4</v>
      </c>
      <c r="K23" s="5">
        <v>1.2649111</v>
      </c>
      <c r="L23" s="5">
        <v>8</v>
      </c>
      <c r="M23" s="5">
        <v>2.625</v>
      </c>
      <c r="N23" s="5">
        <v>1.3024701999999999</v>
      </c>
      <c r="O23" s="5">
        <v>11</v>
      </c>
      <c r="P23" s="5">
        <v>3.1818181999999999</v>
      </c>
      <c r="Q23" s="5">
        <v>1.0787198</v>
      </c>
    </row>
    <row r="24" spans="2:17" x14ac:dyDescent="0.2">
      <c r="C24" s="68" t="s">
        <v>11</v>
      </c>
      <c r="D24" s="69" t="s">
        <v>117</v>
      </c>
      <c r="E24" s="69" t="s">
        <v>118</v>
      </c>
      <c r="F24" s="76" t="s">
        <v>71</v>
      </c>
      <c r="G24" s="71">
        <v>2</v>
      </c>
      <c r="H24" s="71">
        <v>1</v>
      </c>
      <c r="I24" s="78">
        <v>12</v>
      </c>
      <c r="J24" s="78">
        <v>2.75</v>
      </c>
      <c r="K24" s="78">
        <v>1.0552897000000001</v>
      </c>
      <c r="L24" s="78">
        <v>11</v>
      </c>
      <c r="M24" s="78">
        <v>2.2727273000000001</v>
      </c>
      <c r="N24" s="78">
        <v>1.00905</v>
      </c>
      <c r="O24" s="78">
        <v>12</v>
      </c>
      <c r="P24" s="78">
        <v>2.6666666999999999</v>
      </c>
      <c r="Q24" s="78">
        <v>0.98473189999999999</v>
      </c>
    </row>
    <row r="25" spans="2:17" s="86" customFormat="1" x14ac:dyDescent="0.2">
      <c r="C25" s="79"/>
      <c r="D25" s="66"/>
      <c r="E25" s="66"/>
      <c r="G25" s="88"/>
      <c r="H25" s="88"/>
      <c r="I25" s="90">
        <f>I24-I23</f>
        <v>2</v>
      </c>
      <c r="J25" s="95">
        <f t="shared" ref="J25:Q25" si="5">J24-J23</f>
        <v>-0.64999999999999991</v>
      </c>
      <c r="K25" s="90">
        <f t="shared" si="5"/>
        <v>-0.20962139999999985</v>
      </c>
      <c r="L25" s="90">
        <f t="shared" si="5"/>
        <v>3</v>
      </c>
      <c r="M25" s="90">
        <f t="shared" si="5"/>
        <v>-0.35227269999999988</v>
      </c>
      <c r="N25" s="90">
        <f t="shared" si="5"/>
        <v>-0.29342019999999991</v>
      </c>
      <c r="O25" s="90">
        <f t="shared" si="5"/>
        <v>1</v>
      </c>
      <c r="P25" s="90">
        <f t="shared" si="5"/>
        <v>-0.51515149999999998</v>
      </c>
      <c r="Q25" s="90">
        <f t="shared" si="5"/>
        <v>-9.3987900000000013E-2</v>
      </c>
    </row>
    <row r="26" spans="2:17" s="65" customFormat="1" x14ac:dyDescent="0.2">
      <c r="C26" s="79"/>
      <c r="D26" s="66"/>
      <c r="E26" s="66"/>
      <c r="G26" s="23"/>
      <c r="H26" s="23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">
        <v>55</v>
      </c>
      <c r="C27" s="4" t="s">
        <v>18</v>
      </c>
      <c r="D27" s="10" t="s">
        <v>117</v>
      </c>
      <c r="E27" s="10" t="s">
        <v>119</v>
      </c>
      <c r="F27" s="1" t="s">
        <v>78</v>
      </c>
      <c r="G27" s="20">
        <v>1</v>
      </c>
      <c r="H27" s="20">
        <v>0</v>
      </c>
      <c r="I27" s="5">
        <v>11</v>
      </c>
      <c r="J27" s="5">
        <v>3.3636363999999999</v>
      </c>
      <c r="K27" s="5">
        <v>1.4333686000000001</v>
      </c>
      <c r="L27" s="5">
        <v>10</v>
      </c>
      <c r="M27" s="5">
        <v>3.8</v>
      </c>
      <c r="N27" s="5">
        <v>0.78881060000000003</v>
      </c>
      <c r="O27" s="5">
        <v>10</v>
      </c>
      <c r="P27" s="5">
        <v>3.2</v>
      </c>
      <c r="Q27" s="5">
        <v>0.78881060000000003</v>
      </c>
    </row>
    <row r="28" spans="2:17" x14ac:dyDescent="0.2">
      <c r="C28" s="68" t="s">
        <v>18</v>
      </c>
      <c r="D28" s="69" t="s">
        <v>117</v>
      </c>
      <c r="E28" s="69" t="s">
        <v>119</v>
      </c>
      <c r="F28" s="76" t="s">
        <v>78</v>
      </c>
      <c r="G28" s="71">
        <v>2</v>
      </c>
      <c r="H28" s="71">
        <v>1</v>
      </c>
      <c r="I28" s="78">
        <v>12</v>
      </c>
      <c r="J28" s="78">
        <v>2.6666666999999999</v>
      </c>
      <c r="K28" s="78">
        <v>1.0730866999999999</v>
      </c>
      <c r="L28" s="78">
        <v>12</v>
      </c>
      <c r="M28" s="78">
        <v>3</v>
      </c>
      <c r="N28" s="78">
        <v>1.2060454</v>
      </c>
      <c r="O28" s="78">
        <v>12</v>
      </c>
      <c r="P28" s="78">
        <v>3.1666666999999999</v>
      </c>
      <c r="Q28" s="78">
        <v>1.1934163</v>
      </c>
    </row>
    <row r="29" spans="2:17" s="65" customFormat="1" x14ac:dyDescent="0.2">
      <c r="C29" s="79"/>
      <c r="D29" s="66"/>
      <c r="E29" s="66"/>
      <c r="G29" s="23"/>
      <c r="H29" s="23"/>
      <c r="I29" s="90">
        <f>I28-I27</f>
        <v>1</v>
      </c>
      <c r="J29" s="95">
        <f t="shared" ref="J29:Q29" si="6">J28-J27</f>
        <v>-0.69696969999999991</v>
      </c>
      <c r="K29" s="90">
        <f t="shared" si="6"/>
        <v>-0.36028190000000015</v>
      </c>
      <c r="L29" s="90">
        <f t="shared" si="6"/>
        <v>2</v>
      </c>
      <c r="M29" s="90">
        <f t="shared" si="6"/>
        <v>-0.79999999999999982</v>
      </c>
      <c r="N29" s="90">
        <f t="shared" si="6"/>
        <v>0.41723480000000002</v>
      </c>
      <c r="O29" s="90">
        <f t="shared" si="6"/>
        <v>2</v>
      </c>
      <c r="P29" s="90">
        <f t="shared" si="6"/>
        <v>-3.3333300000000232E-2</v>
      </c>
      <c r="Q29" s="90">
        <f t="shared" si="6"/>
        <v>0.40460569999999996</v>
      </c>
    </row>
    <row r="30" spans="2:17" s="65" customFormat="1" x14ac:dyDescent="0.2">
      <c r="C30" s="79"/>
      <c r="D30" s="66"/>
      <c r="E30" s="66"/>
      <c r="G30" s="23"/>
      <c r="H30" s="23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">
        <v>58</v>
      </c>
      <c r="C31" s="4" t="s">
        <v>19</v>
      </c>
      <c r="D31" s="10" t="s">
        <v>117</v>
      </c>
      <c r="E31" s="10" t="s">
        <v>119</v>
      </c>
      <c r="F31" s="1" t="s">
        <v>79</v>
      </c>
      <c r="G31" s="20">
        <v>1</v>
      </c>
      <c r="H31" s="20">
        <v>0</v>
      </c>
      <c r="I31" s="5">
        <v>10</v>
      </c>
      <c r="J31" s="5">
        <v>3.4</v>
      </c>
      <c r="K31" s="5">
        <v>1.2649111</v>
      </c>
      <c r="L31" s="5">
        <v>10</v>
      </c>
      <c r="M31" s="5">
        <v>3.6</v>
      </c>
      <c r="N31" s="5">
        <v>1.0749677</v>
      </c>
      <c r="O31" s="5">
        <v>10</v>
      </c>
      <c r="P31" s="5">
        <v>3.2</v>
      </c>
      <c r="Q31" s="5">
        <v>0.78881060000000003</v>
      </c>
    </row>
    <row r="32" spans="2:17" x14ac:dyDescent="0.2">
      <c r="C32" s="68" t="s">
        <v>19</v>
      </c>
      <c r="D32" s="69" t="s">
        <v>117</v>
      </c>
      <c r="E32" s="69" t="s">
        <v>119</v>
      </c>
      <c r="F32" s="76" t="s">
        <v>79</v>
      </c>
      <c r="G32" s="71">
        <v>2</v>
      </c>
      <c r="H32" s="71">
        <v>1</v>
      </c>
      <c r="I32" s="78">
        <v>12</v>
      </c>
      <c r="J32" s="78">
        <v>3.25</v>
      </c>
      <c r="K32" s="78">
        <v>0.75377839999999996</v>
      </c>
      <c r="L32" s="78">
        <v>12</v>
      </c>
      <c r="M32" s="78">
        <v>3.25</v>
      </c>
      <c r="N32" s="78">
        <v>0.75377839999999996</v>
      </c>
      <c r="O32" s="78">
        <v>12</v>
      </c>
      <c r="P32" s="78">
        <v>3.5833333000000001</v>
      </c>
      <c r="Q32" s="78">
        <v>0.79296149999999999</v>
      </c>
    </row>
    <row r="33" spans="2:17" s="65" customFormat="1" x14ac:dyDescent="0.2">
      <c r="C33" s="79"/>
      <c r="D33" s="66"/>
      <c r="E33" s="66"/>
      <c r="G33" s="23"/>
      <c r="H33" s="23"/>
      <c r="I33" s="90">
        <f>I32-I31</f>
        <v>2</v>
      </c>
      <c r="J33" s="90">
        <f t="shared" ref="J33:Q33" si="7">J32-J31</f>
        <v>-0.14999999999999991</v>
      </c>
      <c r="K33" s="90">
        <f t="shared" si="7"/>
        <v>-0.5111327</v>
      </c>
      <c r="L33" s="90">
        <f t="shared" si="7"/>
        <v>2</v>
      </c>
      <c r="M33" s="90">
        <f t="shared" si="7"/>
        <v>-0.35000000000000009</v>
      </c>
      <c r="N33" s="90">
        <f t="shared" si="7"/>
        <v>-0.32118930000000001</v>
      </c>
      <c r="O33" s="90">
        <f t="shared" si="7"/>
        <v>2</v>
      </c>
      <c r="P33" s="90">
        <f t="shared" si="7"/>
        <v>0.38333329999999988</v>
      </c>
      <c r="Q33" s="90">
        <f t="shared" si="7"/>
        <v>4.1508999999999574E-3</v>
      </c>
    </row>
    <row r="34" spans="2:17" s="65" customFormat="1" x14ac:dyDescent="0.2">
      <c r="C34" s="79"/>
      <c r="D34" s="66"/>
      <c r="E34" s="66"/>
      <c r="G34" s="23"/>
      <c r="H34" s="23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">
        <v>67</v>
      </c>
      <c r="C35" s="4" t="s">
        <v>22</v>
      </c>
      <c r="D35" s="10" t="s">
        <v>117</v>
      </c>
      <c r="E35" s="10" t="s">
        <v>119</v>
      </c>
      <c r="F35" s="1" t="s">
        <v>82</v>
      </c>
      <c r="G35" s="20">
        <v>1</v>
      </c>
      <c r="H35" s="20">
        <v>0</v>
      </c>
      <c r="I35" s="5">
        <v>10</v>
      </c>
      <c r="J35" s="5">
        <v>2.6</v>
      </c>
      <c r="K35" s="5">
        <v>1.1737877999999999</v>
      </c>
      <c r="L35" s="5">
        <v>10</v>
      </c>
      <c r="M35" s="5">
        <v>2.7</v>
      </c>
      <c r="N35" s="5">
        <v>0.94868330000000001</v>
      </c>
      <c r="O35" s="5">
        <v>10</v>
      </c>
      <c r="P35" s="5">
        <v>2.6</v>
      </c>
      <c r="Q35" s="5">
        <v>0.51639780000000002</v>
      </c>
    </row>
    <row r="36" spans="2:17" x14ac:dyDescent="0.2">
      <c r="C36" s="68" t="s">
        <v>22</v>
      </c>
      <c r="D36" s="69" t="s">
        <v>117</v>
      </c>
      <c r="E36" s="69" t="s">
        <v>119</v>
      </c>
      <c r="F36" s="76" t="s">
        <v>82</v>
      </c>
      <c r="G36" s="71">
        <v>2</v>
      </c>
      <c r="H36" s="71">
        <v>1</v>
      </c>
      <c r="I36" s="78">
        <v>12</v>
      </c>
      <c r="J36" s="78">
        <v>2.5</v>
      </c>
      <c r="K36" s="78">
        <v>0.90453399999999995</v>
      </c>
      <c r="L36" s="78">
        <v>12</v>
      </c>
      <c r="M36" s="78">
        <v>2.8333333000000001</v>
      </c>
      <c r="N36" s="78">
        <v>0.93743690000000002</v>
      </c>
      <c r="O36" s="78">
        <v>12</v>
      </c>
      <c r="P36" s="78">
        <v>2.1666666999999999</v>
      </c>
      <c r="Q36" s="78">
        <v>0.83484709999999995</v>
      </c>
    </row>
    <row r="37" spans="2:17" s="65" customFormat="1" x14ac:dyDescent="0.2">
      <c r="C37" s="79"/>
      <c r="D37" s="66"/>
      <c r="E37" s="66"/>
      <c r="G37" s="23"/>
      <c r="H37" s="23"/>
      <c r="I37" s="90">
        <f>I36-I35</f>
        <v>2</v>
      </c>
      <c r="J37" s="90">
        <f t="shared" ref="J37:Q37" si="8">J36-J35</f>
        <v>-0.10000000000000009</v>
      </c>
      <c r="K37" s="90">
        <f t="shared" si="8"/>
        <v>-0.26925379999999999</v>
      </c>
      <c r="L37" s="90">
        <f t="shared" si="8"/>
        <v>2</v>
      </c>
      <c r="M37" s="90">
        <f t="shared" si="8"/>
        <v>0.13333329999999988</v>
      </c>
      <c r="N37" s="90">
        <f t="shared" si="8"/>
        <v>-1.124639999999999E-2</v>
      </c>
      <c r="O37" s="90">
        <f t="shared" si="8"/>
        <v>2</v>
      </c>
      <c r="P37" s="90">
        <f t="shared" si="8"/>
        <v>-0.43333330000000014</v>
      </c>
      <c r="Q37" s="90">
        <f t="shared" si="8"/>
        <v>0.31844929999999994</v>
      </c>
    </row>
    <row r="38" spans="2:17" s="65" customFormat="1" x14ac:dyDescent="0.2">
      <c r="C38" s="79"/>
      <c r="D38" s="66"/>
      <c r="E38" s="66"/>
      <c r="G38" s="23"/>
      <c r="H38" s="23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">
        <v>76</v>
      </c>
      <c r="C39" s="4" t="s">
        <v>25</v>
      </c>
      <c r="D39" s="10" t="s">
        <v>117</v>
      </c>
      <c r="E39" s="10" t="s">
        <v>120</v>
      </c>
      <c r="F39" s="1" t="s">
        <v>85</v>
      </c>
      <c r="G39" s="20">
        <v>1</v>
      </c>
      <c r="H39" s="20">
        <v>0</v>
      </c>
      <c r="I39" s="5">
        <v>10</v>
      </c>
      <c r="J39" s="5">
        <v>3</v>
      </c>
      <c r="K39" s="5">
        <v>1.2472190999999999</v>
      </c>
      <c r="L39" s="5">
        <v>10</v>
      </c>
      <c r="M39" s="5">
        <v>3.1</v>
      </c>
      <c r="N39" s="5">
        <v>1.1005049</v>
      </c>
      <c r="O39" s="5">
        <v>10</v>
      </c>
      <c r="P39" s="5">
        <v>3.9</v>
      </c>
      <c r="Q39" s="5">
        <v>0.73786479999999999</v>
      </c>
    </row>
    <row r="40" spans="2:17" x14ac:dyDescent="0.2">
      <c r="C40" s="68" t="s">
        <v>25</v>
      </c>
      <c r="D40" s="69" t="s">
        <v>117</v>
      </c>
      <c r="E40" s="69" t="s">
        <v>120</v>
      </c>
      <c r="F40" s="76" t="s">
        <v>85</v>
      </c>
      <c r="G40" s="71">
        <v>2</v>
      </c>
      <c r="H40" s="71">
        <v>1</v>
      </c>
      <c r="I40" s="78">
        <v>12</v>
      </c>
      <c r="J40" s="78">
        <v>3.25</v>
      </c>
      <c r="K40" s="78">
        <v>0.96530729999999998</v>
      </c>
      <c r="L40" s="78">
        <v>12</v>
      </c>
      <c r="M40" s="78">
        <v>3.25</v>
      </c>
      <c r="N40" s="78">
        <v>0.96530729999999998</v>
      </c>
      <c r="O40" s="78">
        <v>12</v>
      </c>
      <c r="P40" s="78">
        <v>4.0833332999999996</v>
      </c>
      <c r="Q40" s="78">
        <v>0.79296149999999999</v>
      </c>
    </row>
    <row r="41" spans="2:17" s="65" customFormat="1" x14ac:dyDescent="0.2">
      <c r="C41" s="79"/>
      <c r="D41" s="66"/>
      <c r="E41" s="66"/>
      <c r="G41" s="23"/>
      <c r="H41" s="23"/>
      <c r="I41" s="85">
        <f>I40-I39</f>
        <v>2</v>
      </c>
      <c r="J41" s="85">
        <f t="shared" ref="J41:Q41" si="9">J40-J39</f>
        <v>0.25</v>
      </c>
      <c r="K41" s="85">
        <f t="shared" si="9"/>
        <v>-0.28191179999999993</v>
      </c>
      <c r="L41" s="85">
        <f t="shared" si="9"/>
        <v>2</v>
      </c>
      <c r="M41" s="85">
        <f t="shared" si="9"/>
        <v>0.14999999999999991</v>
      </c>
      <c r="N41" s="85">
        <f t="shared" si="9"/>
        <v>-0.13519760000000003</v>
      </c>
      <c r="O41" s="85">
        <f t="shared" si="9"/>
        <v>2</v>
      </c>
      <c r="P41" s="85">
        <f t="shared" si="9"/>
        <v>0.1833332999999997</v>
      </c>
      <c r="Q41" s="85">
        <f t="shared" si="9"/>
        <v>5.5096699999999998E-2</v>
      </c>
    </row>
    <row r="42" spans="2:17" s="65" customFormat="1" x14ac:dyDescent="0.2">
      <c r="C42" s="79"/>
      <c r="D42" s="66"/>
      <c r="E42" s="66"/>
      <c r="G42" s="23"/>
      <c r="H42" s="23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">
        <v>88</v>
      </c>
      <c r="C43" s="4" t="s">
        <v>29</v>
      </c>
      <c r="D43" s="10" t="s">
        <v>117</v>
      </c>
      <c r="E43" s="10" t="s">
        <v>121</v>
      </c>
      <c r="F43" s="1" t="s">
        <v>89</v>
      </c>
      <c r="G43" s="20">
        <v>1</v>
      </c>
      <c r="H43" s="20">
        <v>0</v>
      </c>
      <c r="I43" s="5">
        <v>10</v>
      </c>
      <c r="J43" s="5">
        <v>3.2</v>
      </c>
      <c r="K43" s="5">
        <v>1.4757296</v>
      </c>
      <c r="L43" s="5">
        <v>10</v>
      </c>
      <c r="M43" s="5">
        <v>3</v>
      </c>
      <c r="N43" s="5">
        <v>1.3333333000000001</v>
      </c>
      <c r="O43" s="5">
        <v>10</v>
      </c>
      <c r="P43" s="5">
        <v>2.8</v>
      </c>
      <c r="Q43" s="5">
        <v>1.0327956</v>
      </c>
    </row>
    <row r="44" spans="2:17" x14ac:dyDescent="0.2">
      <c r="C44" s="68" t="s">
        <v>29</v>
      </c>
      <c r="D44" s="69" t="s">
        <v>117</v>
      </c>
      <c r="E44" s="69" t="s">
        <v>121</v>
      </c>
      <c r="F44" s="76" t="s">
        <v>89</v>
      </c>
      <c r="G44" s="71">
        <v>2</v>
      </c>
      <c r="H44" s="71">
        <v>1</v>
      </c>
      <c r="I44" s="78">
        <v>12</v>
      </c>
      <c r="J44" s="78">
        <v>2.9166666999999999</v>
      </c>
      <c r="K44" s="78">
        <v>1.3113722000000001</v>
      </c>
      <c r="L44" s="78">
        <v>11</v>
      </c>
      <c r="M44" s="78">
        <v>2.7272726999999999</v>
      </c>
      <c r="N44" s="78">
        <v>1.2720777999999999</v>
      </c>
      <c r="O44" s="78">
        <v>11</v>
      </c>
      <c r="P44" s="78">
        <v>2.4545455</v>
      </c>
      <c r="Q44" s="78">
        <v>0.82019949999999997</v>
      </c>
    </row>
    <row r="45" spans="2:17" s="65" customFormat="1" x14ac:dyDescent="0.2">
      <c r="C45" s="79"/>
      <c r="D45" s="66"/>
      <c r="E45" s="66"/>
      <c r="G45" s="23"/>
      <c r="H45" s="23"/>
      <c r="I45" s="85">
        <f>I44-I43</f>
        <v>2</v>
      </c>
      <c r="J45" s="85">
        <f t="shared" ref="J45:Q45" si="10">J44-J43</f>
        <v>-0.28333330000000023</v>
      </c>
      <c r="K45" s="85">
        <f t="shared" si="10"/>
        <v>-0.16435739999999988</v>
      </c>
      <c r="L45" s="85">
        <f t="shared" si="10"/>
        <v>1</v>
      </c>
      <c r="M45" s="85">
        <f t="shared" si="10"/>
        <v>-0.27272730000000012</v>
      </c>
      <c r="N45" s="85">
        <f t="shared" si="10"/>
        <v>-6.1255500000000129E-2</v>
      </c>
      <c r="O45" s="85">
        <f t="shared" si="10"/>
        <v>1</v>
      </c>
      <c r="P45" s="85">
        <f t="shared" si="10"/>
        <v>-0.34545449999999978</v>
      </c>
      <c r="Q45" s="85">
        <f t="shared" si="10"/>
        <v>-0.21259610000000007</v>
      </c>
    </row>
    <row r="46" spans="2:17" s="65" customFormat="1" x14ac:dyDescent="0.2">
      <c r="C46" s="79"/>
      <c r="D46" s="66"/>
      <c r="E46" s="66"/>
      <c r="G46" s="23"/>
      <c r="H46" s="23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">
        <v>91</v>
      </c>
      <c r="C47" s="4" t="s">
        <v>30</v>
      </c>
      <c r="D47" s="10" t="s">
        <v>117</v>
      </c>
      <c r="E47" s="10" t="s">
        <v>121</v>
      </c>
      <c r="F47" s="1" t="s">
        <v>90</v>
      </c>
      <c r="G47" s="20">
        <v>1</v>
      </c>
      <c r="H47" s="20">
        <v>0</v>
      </c>
      <c r="I47" s="5">
        <v>12</v>
      </c>
      <c r="J47" s="5">
        <v>3.1666666999999999</v>
      </c>
      <c r="K47" s="5">
        <v>1.3371158000000001</v>
      </c>
      <c r="L47" s="5">
        <v>11</v>
      </c>
      <c r="M47" s="5">
        <v>3.5454545</v>
      </c>
      <c r="N47" s="5">
        <v>0.93419870000000005</v>
      </c>
      <c r="O47" s="5">
        <v>12</v>
      </c>
      <c r="P47" s="5">
        <v>3.6666666999999999</v>
      </c>
      <c r="Q47" s="5">
        <v>1.2309148999999999</v>
      </c>
    </row>
    <row r="48" spans="2:17" x14ac:dyDescent="0.2">
      <c r="C48" s="68" t="s">
        <v>30</v>
      </c>
      <c r="D48" s="69" t="s">
        <v>117</v>
      </c>
      <c r="E48" s="69" t="s">
        <v>121</v>
      </c>
      <c r="F48" s="76" t="s">
        <v>90</v>
      </c>
      <c r="G48" s="71">
        <v>2</v>
      </c>
      <c r="H48" s="71">
        <v>1</v>
      </c>
      <c r="I48" s="78">
        <v>12</v>
      </c>
      <c r="J48" s="78">
        <v>3.0833333000000001</v>
      </c>
      <c r="K48" s="78">
        <v>1.505042</v>
      </c>
      <c r="L48" s="78">
        <v>11</v>
      </c>
      <c r="M48" s="78">
        <v>3.6363636000000001</v>
      </c>
      <c r="N48" s="78">
        <v>1.2862914000000001</v>
      </c>
      <c r="O48" s="78">
        <v>11</v>
      </c>
      <c r="P48" s="78">
        <v>3.9090908999999998</v>
      </c>
      <c r="Q48" s="78">
        <v>1.1361817999999999</v>
      </c>
    </row>
    <row r="49" spans="2:17" s="65" customFormat="1" x14ac:dyDescent="0.2">
      <c r="C49" s="79"/>
      <c r="D49" s="66"/>
      <c r="E49" s="66"/>
      <c r="G49" s="23"/>
      <c r="H49" s="23"/>
      <c r="I49" s="85">
        <f>I48-I47</f>
        <v>0</v>
      </c>
      <c r="J49" s="85">
        <f t="shared" ref="J49:Q49" si="11">J48-J47</f>
        <v>-8.3333399999999891E-2</v>
      </c>
      <c r="K49" s="85">
        <f t="shared" si="11"/>
        <v>0.16792619999999991</v>
      </c>
      <c r="L49" s="85">
        <f t="shared" si="11"/>
        <v>0</v>
      </c>
      <c r="M49" s="85">
        <f t="shared" si="11"/>
        <v>9.0909100000000187E-2</v>
      </c>
      <c r="N49" s="85">
        <f t="shared" si="11"/>
        <v>0.35209270000000004</v>
      </c>
      <c r="O49" s="85">
        <f t="shared" si="11"/>
        <v>-1</v>
      </c>
      <c r="P49" s="85">
        <f t="shared" si="11"/>
        <v>0.24242419999999987</v>
      </c>
      <c r="Q49" s="85">
        <f t="shared" si="11"/>
        <v>-9.4733100000000015E-2</v>
      </c>
    </row>
    <row r="50" spans="2:17" s="65" customFormat="1" x14ac:dyDescent="0.2">
      <c r="C50" s="79"/>
      <c r="D50" s="66"/>
      <c r="E50" s="66"/>
      <c r="G50" s="23"/>
      <c r="H50" s="23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">
        <v>100</v>
      </c>
      <c r="C51" s="4" t="s">
        <v>33</v>
      </c>
      <c r="D51" s="10" t="s">
        <v>117</v>
      </c>
      <c r="E51" s="10" t="s">
        <v>122</v>
      </c>
      <c r="F51" s="1" t="s">
        <v>93</v>
      </c>
      <c r="G51" s="20">
        <v>1</v>
      </c>
      <c r="H51" s="20">
        <v>0</v>
      </c>
      <c r="I51" s="5">
        <v>11</v>
      </c>
      <c r="J51" s="5">
        <v>3.8181818000000001</v>
      </c>
      <c r="K51" s="5">
        <v>1.1677484</v>
      </c>
      <c r="L51" s="5">
        <v>11</v>
      </c>
      <c r="M51" s="5">
        <v>3.8181818000000001</v>
      </c>
      <c r="N51" s="5">
        <v>1.1677484</v>
      </c>
      <c r="O51" s="5">
        <v>11</v>
      </c>
      <c r="P51" s="5">
        <v>3.4545455</v>
      </c>
      <c r="Q51" s="5">
        <v>0.82019949999999997</v>
      </c>
    </row>
    <row r="52" spans="2:17" x14ac:dyDescent="0.2">
      <c r="C52" s="68" t="s">
        <v>33</v>
      </c>
      <c r="D52" s="69" t="s">
        <v>117</v>
      </c>
      <c r="E52" s="69" t="s">
        <v>122</v>
      </c>
      <c r="F52" s="76" t="s">
        <v>93</v>
      </c>
      <c r="G52" s="71">
        <v>2</v>
      </c>
      <c r="H52" s="71">
        <v>1</v>
      </c>
      <c r="I52" s="78">
        <v>12</v>
      </c>
      <c r="J52" s="78">
        <v>3.9166666999999999</v>
      </c>
      <c r="K52" s="78">
        <v>1.3113722000000001</v>
      </c>
      <c r="L52" s="78">
        <v>12</v>
      </c>
      <c r="M52" s="78">
        <v>4.0833332999999996</v>
      </c>
      <c r="N52" s="78">
        <v>0.66855790000000004</v>
      </c>
      <c r="O52" s="78">
        <v>12</v>
      </c>
      <c r="P52" s="78">
        <v>3.5833333000000001</v>
      </c>
      <c r="Q52" s="78">
        <v>0.66855790000000004</v>
      </c>
    </row>
    <row r="53" spans="2:17" s="65" customFormat="1" x14ac:dyDescent="0.2">
      <c r="C53" s="79"/>
      <c r="D53" s="66"/>
      <c r="E53" s="66"/>
      <c r="G53" s="23"/>
      <c r="H53" s="23"/>
      <c r="I53" s="85">
        <f>I52-I51</f>
        <v>1</v>
      </c>
      <c r="J53" s="85">
        <f t="shared" ref="J53:Q53" si="12">J52-J51</f>
        <v>9.8484899999999875E-2</v>
      </c>
      <c r="K53" s="85">
        <f t="shared" si="12"/>
        <v>0.14362380000000008</v>
      </c>
      <c r="L53" s="85">
        <f t="shared" si="12"/>
        <v>1</v>
      </c>
      <c r="M53" s="85">
        <f t="shared" si="12"/>
        <v>0.26515149999999954</v>
      </c>
      <c r="N53" s="85">
        <f t="shared" si="12"/>
        <v>-0.49919049999999998</v>
      </c>
      <c r="O53" s="85">
        <f t="shared" si="12"/>
        <v>1</v>
      </c>
      <c r="P53" s="85">
        <f t="shared" si="12"/>
        <v>0.12878780000000001</v>
      </c>
      <c r="Q53" s="85">
        <f t="shared" si="12"/>
        <v>-0.15164159999999993</v>
      </c>
    </row>
    <row r="54" spans="2:17" s="65" customFormat="1" x14ac:dyDescent="0.2">
      <c r="C54" s="79"/>
      <c r="D54" s="66"/>
      <c r="E54" s="66"/>
      <c r="G54" s="23"/>
      <c r="H54" s="23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C55" s="4" t="s">
        <v>34</v>
      </c>
      <c r="D55" s="10" t="s">
        <v>117</v>
      </c>
      <c r="E55" s="10" t="s">
        <v>122</v>
      </c>
      <c r="F55" s="1" t="s">
        <v>94</v>
      </c>
      <c r="G55" s="20">
        <v>1</v>
      </c>
      <c r="H55" s="20">
        <v>0</v>
      </c>
      <c r="I55" s="5">
        <v>10</v>
      </c>
      <c r="J55" s="5">
        <v>3.1</v>
      </c>
      <c r="K55" s="5">
        <v>1.3703202999999999</v>
      </c>
      <c r="L55" s="5">
        <v>10</v>
      </c>
      <c r="M55" s="5">
        <v>3.1</v>
      </c>
      <c r="N55" s="5">
        <v>1.3703202999999999</v>
      </c>
      <c r="O55" s="5">
        <v>10</v>
      </c>
      <c r="P55" s="5">
        <v>3.4</v>
      </c>
      <c r="Q55" s="5">
        <v>0.96609179999999995</v>
      </c>
    </row>
    <row r="56" spans="2:17" x14ac:dyDescent="0.2">
      <c r="B56" s="1">
        <v>103</v>
      </c>
      <c r="C56" s="68" t="s">
        <v>34</v>
      </c>
      <c r="D56" s="69" t="s">
        <v>117</v>
      </c>
      <c r="E56" s="69" t="s">
        <v>122</v>
      </c>
      <c r="F56" s="76" t="s">
        <v>94</v>
      </c>
      <c r="G56" s="71">
        <v>2</v>
      </c>
      <c r="H56" s="71">
        <v>1</v>
      </c>
      <c r="I56" s="78">
        <v>11</v>
      </c>
      <c r="J56" s="78">
        <v>3.1818181999999999</v>
      </c>
      <c r="K56" s="78">
        <v>0.98164980000000002</v>
      </c>
      <c r="L56" s="78">
        <v>12</v>
      </c>
      <c r="M56" s="78">
        <v>3.4166666999999999</v>
      </c>
      <c r="N56" s="78">
        <v>0.99620489999999995</v>
      </c>
      <c r="O56" s="78">
        <v>12</v>
      </c>
      <c r="P56" s="78">
        <v>3.6666666999999999</v>
      </c>
      <c r="Q56" s="78">
        <v>0.88762540000000001</v>
      </c>
    </row>
    <row r="57" spans="2:17" s="65" customFormat="1" x14ac:dyDescent="0.2">
      <c r="C57" s="79"/>
      <c r="D57" s="66"/>
      <c r="E57" s="66"/>
      <c r="G57" s="23"/>
      <c r="H57" s="23"/>
      <c r="I57" s="85">
        <f>I56-I55</f>
        <v>1</v>
      </c>
      <c r="J57" s="85">
        <f t="shared" ref="J57:Q57" si="13">J56-J55</f>
        <v>8.1818199999999841E-2</v>
      </c>
      <c r="K57" s="85">
        <f t="shared" si="13"/>
        <v>-0.38867049999999992</v>
      </c>
      <c r="L57" s="85">
        <f t="shared" si="13"/>
        <v>2</v>
      </c>
      <c r="M57" s="85">
        <f t="shared" si="13"/>
        <v>0.31666669999999986</v>
      </c>
      <c r="N57" s="85">
        <f t="shared" si="13"/>
        <v>-0.37411539999999999</v>
      </c>
      <c r="O57" s="85">
        <f t="shared" si="13"/>
        <v>2</v>
      </c>
      <c r="P57" s="85">
        <f t="shared" si="13"/>
        <v>0.26666670000000003</v>
      </c>
      <c r="Q57" s="85">
        <f t="shared" si="13"/>
        <v>-7.8466399999999936E-2</v>
      </c>
    </row>
    <row r="58" spans="2:17" s="65" customFormat="1" x14ac:dyDescent="0.2">
      <c r="C58" s="79"/>
      <c r="D58" s="66"/>
      <c r="E58" s="66"/>
      <c r="G58" s="23"/>
      <c r="H58" s="23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C59" s="4" t="s">
        <v>37</v>
      </c>
      <c r="D59" s="10" t="s">
        <v>117</v>
      </c>
      <c r="E59" s="10" t="s">
        <v>122</v>
      </c>
      <c r="F59" s="1" t="s">
        <v>97</v>
      </c>
      <c r="G59" s="20">
        <v>1</v>
      </c>
      <c r="H59" s="20">
        <v>0</v>
      </c>
      <c r="I59" s="5">
        <v>12</v>
      </c>
      <c r="J59" s="5">
        <v>2.6666666999999999</v>
      </c>
      <c r="K59" s="5">
        <v>1.1547004999999999</v>
      </c>
      <c r="L59" s="5">
        <v>12</v>
      </c>
      <c r="M59" s="5">
        <v>2.9166666999999999</v>
      </c>
      <c r="N59" s="5">
        <v>1.3113722000000001</v>
      </c>
      <c r="O59" s="5">
        <v>12</v>
      </c>
      <c r="P59" s="5">
        <v>2.9166666999999999</v>
      </c>
      <c r="Q59" s="5">
        <v>1.3789544</v>
      </c>
    </row>
    <row r="60" spans="2:17" x14ac:dyDescent="0.2">
      <c r="B60" s="1">
        <v>112</v>
      </c>
      <c r="C60" s="68" t="s">
        <v>37</v>
      </c>
      <c r="D60" s="69" t="s">
        <v>117</v>
      </c>
      <c r="E60" s="69" t="s">
        <v>122</v>
      </c>
      <c r="F60" s="76" t="s">
        <v>97</v>
      </c>
      <c r="G60" s="71">
        <v>2</v>
      </c>
      <c r="H60" s="71">
        <v>1</v>
      </c>
      <c r="I60" s="78">
        <v>11</v>
      </c>
      <c r="J60" s="78">
        <v>3.1818181999999999</v>
      </c>
      <c r="K60" s="78">
        <v>1.4012981</v>
      </c>
      <c r="L60" s="78">
        <v>11</v>
      </c>
      <c r="M60" s="78">
        <v>3.1818181999999999</v>
      </c>
      <c r="N60" s="78">
        <v>1.3280197</v>
      </c>
      <c r="O60" s="78">
        <v>11</v>
      </c>
      <c r="P60" s="78">
        <v>3.3636363999999999</v>
      </c>
      <c r="Q60" s="78">
        <v>1.4333686000000001</v>
      </c>
    </row>
    <row r="61" spans="2:17" s="65" customFormat="1" x14ac:dyDescent="0.2">
      <c r="C61" s="79"/>
      <c r="D61" s="66"/>
      <c r="E61" s="66"/>
      <c r="G61" s="23"/>
      <c r="H61" s="23"/>
      <c r="I61" s="85">
        <f>I60-I59</f>
        <v>-1</v>
      </c>
      <c r="J61" s="94">
        <f t="shared" ref="J61:Q61" si="14">J60-J59</f>
        <v>0.51515149999999998</v>
      </c>
      <c r="K61" s="85">
        <f t="shared" si="14"/>
        <v>0.24659760000000008</v>
      </c>
      <c r="L61" s="85">
        <f t="shared" si="14"/>
        <v>-1</v>
      </c>
      <c r="M61" s="85">
        <f t="shared" si="14"/>
        <v>0.26515149999999998</v>
      </c>
      <c r="N61" s="85">
        <f t="shared" si="14"/>
        <v>1.6647499999999926E-2</v>
      </c>
      <c r="O61" s="85">
        <f t="shared" si="14"/>
        <v>-1</v>
      </c>
      <c r="P61" s="85">
        <f t="shared" si="14"/>
        <v>0.44696969999999991</v>
      </c>
      <c r="Q61" s="85">
        <f t="shared" si="14"/>
        <v>5.4414200000000079E-2</v>
      </c>
    </row>
    <row r="62" spans="2:17" s="65" customFormat="1" x14ac:dyDescent="0.2">
      <c r="C62" s="79"/>
      <c r="D62" s="66"/>
      <c r="E62" s="66"/>
      <c r="G62" s="23"/>
      <c r="H62" s="23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C63" s="4" t="s">
        <v>39</v>
      </c>
      <c r="D63" s="10" t="s">
        <v>117</v>
      </c>
      <c r="E63" s="10" t="s">
        <v>122</v>
      </c>
      <c r="F63" s="1" t="s">
        <v>99</v>
      </c>
      <c r="G63" s="20">
        <v>1</v>
      </c>
      <c r="H63" s="20">
        <v>0</v>
      </c>
      <c r="I63" s="5">
        <v>10</v>
      </c>
      <c r="J63" s="5">
        <v>3.3</v>
      </c>
      <c r="K63" s="5">
        <v>1.2516655999999999</v>
      </c>
      <c r="L63" s="5">
        <v>10</v>
      </c>
      <c r="M63" s="5">
        <v>3.3</v>
      </c>
      <c r="N63" s="5">
        <v>1.0593499</v>
      </c>
      <c r="O63" s="5">
        <v>10</v>
      </c>
      <c r="P63" s="5">
        <v>3.5</v>
      </c>
      <c r="Q63" s="5">
        <v>0.70710680000000004</v>
      </c>
    </row>
    <row r="64" spans="2:17" x14ac:dyDescent="0.2">
      <c r="B64" s="1">
        <v>118</v>
      </c>
      <c r="C64" s="68" t="s">
        <v>39</v>
      </c>
      <c r="D64" s="69" t="s">
        <v>117</v>
      </c>
      <c r="E64" s="69" t="s">
        <v>122</v>
      </c>
      <c r="F64" s="76" t="s">
        <v>99</v>
      </c>
      <c r="G64" s="71">
        <v>2</v>
      </c>
      <c r="H64" s="71">
        <v>1</v>
      </c>
      <c r="I64" s="78">
        <v>11</v>
      </c>
      <c r="J64" s="78">
        <v>2.5454545</v>
      </c>
      <c r="K64" s="78">
        <v>0.52223299999999995</v>
      </c>
      <c r="L64" s="78">
        <v>12</v>
      </c>
      <c r="M64" s="78">
        <v>3.1666666999999999</v>
      </c>
      <c r="N64" s="78">
        <v>0.83484709999999995</v>
      </c>
      <c r="O64" s="78">
        <v>12</v>
      </c>
      <c r="P64" s="78">
        <v>3.6666666999999999</v>
      </c>
      <c r="Q64" s="78">
        <v>0.65133890000000005</v>
      </c>
    </row>
    <row r="65" spans="2:17" s="65" customFormat="1" x14ac:dyDescent="0.2">
      <c r="C65" s="79"/>
      <c r="D65" s="66"/>
      <c r="E65" s="66"/>
      <c r="G65" s="23"/>
      <c r="H65" s="23"/>
      <c r="I65" s="85">
        <f>I64-I63</f>
        <v>1</v>
      </c>
      <c r="J65" s="94">
        <f t="shared" ref="J65:Q65" si="15">J64-J63</f>
        <v>-0.75454549999999987</v>
      </c>
      <c r="K65" s="85">
        <f t="shared" si="15"/>
        <v>-0.72943259999999999</v>
      </c>
      <c r="L65" s="85">
        <f t="shared" si="15"/>
        <v>2</v>
      </c>
      <c r="M65" s="85">
        <f t="shared" si="15"/>
        <v>-0.13333329999999988</v>
      </c>
      <c r="N65" s="85">
        <f t="shared" si="15"/>
        <v>-0.2245028</v>
      </c>
      <c r="O65" s="85">
        <f t="shared" si="15"/>
        <v>2</v>
      </c>
      <c r="P65" s="85">
        <f t="shared" si="15"/>
        <v>0.16666669999999995</v>
      </c>
      <c r="Q65" s="85">
        <f t="shared" si="15"/>
        <v>-5.5767899999999981E-2</v>
      </c>
    </row>
    <row r="66" spans="2:17" s="65" customFormat="1" x14ac:dyDescent="0.2">
      <c r="C66" s="79"/>
      <c r="D66" s="66"/>
      <c r="E66" s="66"/>
      <c r="G66" s="23"/>
      <c r="H66" s="23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C67" s="4" t="s">
        <v>42</v>
      </c>
      <c r="D67" s="10" t="s">
        <v>117</v>
      </c>
      <c r="E67" s="10" t="s">
        <v>123</v>
      </c>
      <c r="F67" s="1" t="s">
        <v>102</v>
      </c>
      <c r="G67" s="20">
        <v>1</v>
      </c>
      <c r="H67" s="20">
        <v>0</v>
      </c>
      <c r="I67" s="5">
        <v>11</v>
      </c>
      <c r="J67" s="5">
        <v>3.0909091000000002</v>
      </c>
      <c r="K67" s="5">
        <v>1.4459976000000001</v>
      </c>
      <c r="L67" s="5">
        <v>11</v>
      </c>
      <c r="M67" s="5">
        <v>3.2727273000000001</v>
      </c>
      <c r="N67" s="5">
        <v>1.00905</v>
      </c>
      <c r="O67" s="5">
        <v>10</v>
      </c>
      <c r="P67" s="5">
        <v>3.3</v>
      </c>
      <c r="Q67" s="5">
        <v>1.1595017999999999</v>
      </c>
    </row>
    <row r="68" spans="2:17" x14ac:dyDescent="0.2">
      <c r="B68" s="1">
        <v>127</v>
      </c>
      <c r="C68" s="68" t="s">
        <v>42</v>
      </c>
      <c r="D68" s="69" t="s">
        <v>117</v>
      </c>
      <c r="E68" s="69" t="s">
        <v>123</v>
      </c>
      <c r="F68" s="76" t="s">
        <v>102</v>
      </c>
      <c r="G68" s="71">
        <v>2</v>
      </c>
      <c r="H68" s="71">
        <v>1</v>
      </c>
      <c r="I68" s="78">
        <v>12</v>
      </c>
      <c r="J68" s="78">
        <v>3.1666666999999999</v>
      </c>
      <c r="K68" s="78">
        <v>1.4034589</v>
      </c>
      <c r="L68" s="78">
        <v>12</v>
      </c>
      <c r="M68" s="78">
        <v>3.5833333000000001</v>
      </c>
      <c r="N68" s="78">
        <v>0.99620489999999995</v>
      </c>
      <c r="O68" s="78">
        <v>12</v>
      </c>
      <c r="P68" s="78">
        <v>3.5</v>
      </c>
      <c r="Q68" s="78">
        <v>1.0871146</v>
      </c>
    </row>
    <row r="69" spans="2:17" s="65" customFormat="1" x14ac:dyDescent="0.2">
      <c r="C69" s="79"/>
      <c r="D69" s="66"/>
      <c r="E69" s="66"/>
      <c r="G69" s="23"/>
      <c r="H69" s="23"/>
      <c r="I69" s="85">
        <f>I68-I67</f>
        <v>1</v>
      </c>
      <c r="J69" s="85">
        <f t="shared" ref="J69:Q69" si="16">J68-J67</f>
        <v>7.5757599999999758E-2</v>
      </c>
      <c r="K69" s="85">
        <f t="shared" si="16"/>
        <v>-4.2538700000000151E-2</v>
      </c>
      <c r="L69" s="85">
        <f t="shared" si="16"/>
        <v>1</v>
      </c>
      <c r="M69" s="85">
        <f t="shared" si="16"/>
        <v>0.31060599999999994</v>
      </c>
      <c r="N69" s="85">
        <f t="shared" si="16"/>
        <v>-1.2845100000000054E-2</v>
      </c>
      <c r="O69" s="85">
        <f t="shared" si="16"/>
        <v>2</v>
      </c>
      <c r="P69" s="85">
        <f t="shared" si="16"/>
        <v>0.20000000000000018</v>
      </c>
      <c r="Q69" s="85">
        <f t="shared" si="16"/>
        <v>-7.2387199999999874E-2</v>
      </c>
    </row>
    <row r="70" spans="2:17" s="65" customFormat="1" x14ac:dyDescent="0.2">
      <c r="C70" s="79"/>
      <c r="D70" s="66"/>
      <c r="E70" s="66"/>
      <c r="G70" s="23"/>
      <c r="H70" s="23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C71" s="4" t="s">
        <v>43</v>
      </c>
      <c r="D71" s="10" t="s">
        <v>117</v>
      </c>
      <c r="E71" s="10" t="s">
        <v>123</v>
      </c>
      <c r="F71" s="1" t="s">
        <v>103</v>
      </c>
      <c r="G71" s="20">
        <v>1</v>
      </c>
      <c r="H71" s="20">
        <v>0</v>
      </c>
      <c r="I71" s="5">
        <v>12</v>
      </c>
      <c r="J71" s="5">
        <v>2.6666666999999999</v>
      </c>
      <c r="K71" s="5">
        <v>1.6143297999999999</v>
      </c>
      <c r="L71" s="5">
        <v>11</v>
      </c>
      <c r="M71" s="5">
        <v>2.4545455</v>
      </c>
      <c r="N71" s="5">
        <v>1.4396968999999999</v>
      </c>
      <c r="O71" s="5">
        <v>11</v>
      </c>
      <c r="P71" s="5">
        <v>2.7272726999999999</v>
      </c>
      <c r="Q71" s="5">
        <v>1.2720777999999999</v>
      </c>
    </row>
    <row r="72" spans="2:17" x14ac:dyDescent="0.2">
      <c r="B72" s="1">
        <v>130</v>
      </c>
      <c r="C72" s="68" t="s">
        <v>43</v>
      </c>
      <c r="D72" s="69" t="s">
        <v>117</v>
      </c>
      <c r="E72" s="69" t="s">
        <v>123</v>
      </c>
      <c r="F72" s="76" t="s">
        <v>103</v>
      </c>
      <c r="G72" s="71">
        <v>2</v>
      </c>
      <c r="H72" s="71">
        <v>1</v>
      </c>
      <c r="I72" s="78">
        <v>12</v>
      </c>
      <c r="J72" s="78">
        <v>2.6666666999999999</v>
      </c>
      <c r="K72" s="78">
        <v>1.2309148999999999</v>
      </c>
      <c r="L72" s="78">
        <v>12</v>
      </c>
      <c r="M72" s="78">
        <v>2.6666666999999999</v>
      </c>
      <c r="N72" s="78">
        <v>1.1547004999999999</v>
      </c>
      <c r="O72" s="78">
        <v>12</v>
      </c>
      <c r="P72" s="78">
        <v>3.0833333000000001</v>
      </c>
      <c r="Q72" s="78">
        <v>1.1645002</v>
      </c>
    </row>
    <row r="73" spans="2:17" s="65" customFormat="1" x14ac:dyDescent="0.2">
      <c r="C73" s="79"/>
      <c r="D73" s="66"/>
      <c r="E73" s="66"/>
      <c r="G73" s="23"/>
      <c r="H73" s="23"/>
      <c r="I73" s="85">
        <f>I72-I71</f>
        <v>0</v>
      </c>
      <c r="J73" s="85">
        <f t="shared" ref="J73:Q73" si="17">J72-J71</f>
        <v>0</v>
      </c>
      <c r="K73" s="85">
        <f t="shared" si="17"/>
        <v>-0.3834149</v>
      </c>
      <c r="L73" s="85">
        <f t="shared" si="17"/>
        <v>1</v>
      </c>
      <c r="M73" s="85">
        <f t="shared" si="17"/>
        <v>0.2121211999999999</v>
      </c>
      <c r="N73" s="85">
        <f t="shared" si="17"/>
        <v>-0.28499640000000004</v>
      </c>
      <c r="O73" s="85">
        <f t="shared" si="17"/>
        <v>1</v>
      </c>
      <c r="P73" s="85">
        <f t="shared" si="17"/>
        <v>0.35606060000000017</v>
      </c>
      <c r="Q73" s="85">
        <f t="shared" si="17"/>
        <v>-0.10757759999999994</v>
      </c>
    </row>
    <row r="74" spans="2:17" s="65" customFormat="1" x14ac:dyDescent="0.2">
      <c r="C74" s="79"/>
      <c r="D74" s="66"/>
      <c r="E74" s="66"/>
      <c r="G74" s="23"/>
      <c r="H74" s="23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C75" s="4" t="s">
        <v>47</v>
      </c>
      <c r="D75" s="10" t="s">
        <v>117</v>
      </c>
      <c r="E75" s="10" t="s">
        <v>124</v>
      </c>
      <c r="F75" s="1" t="s">
        <v>107</v>
      </c>
      <c r="G75" s="20">
        <v>1</v>
      </c>
      <c r="H75" s="20">
        <v>0</v>
      </c>
      <c r="I75" s="5">
        <v>11</v>
      </c>
      <c r="J75" s="5">
        <v>3.7272726999999999</v>
      </c>
      <c r="K75" s="5">
        <v>1.4893562</v>
      </c>
      <c r="L75" s="5">
        <v>10</v>
      </c>
      <c r="M75" s="5">
        <v>3.8</v>
      </c>
      <c r="N75" s="5">
        <v>1.2292726</v>
      </c>
      <c r="O75" s="5">
        <v>10</v>
      </c>
      <c r="P75" s="5">
        <v>3.2</v>
      </c>
      <c r="Q75" s="5">
        <v>1.0327956</v>
      </c>
    </row>
    <row r="76" spans="2:17" x14ac:dyDescent="0.2">
      <c r="B76" s="1">
        <v>142</v>
      </c>
      <c r="C76" s="68" t="s">
        <v>47</v>
      </c>
      <c r="D76" s="69" t="s">
        <v>117</v>
      </c>
      <c r="E76" s="69" t="s">
        <v>124</v>
      </c>
      <c r="F76" s="76" t="s">
        <v>107</v>
      </c>
      <c r="G76" s="71">
        <v>2</v>
      </c>
      <c r="H76" s="71">
        <v>1</v>
      </c>
      <c r="I76" s="78">
        <v>12</v>
      </c>
      <c r="J76" s="78">
        <v>3.6666666999999999</v>
      </c>
      <c r="K76" s="78">
        <v>1.3706887999999999</v>
      </c>
      <c r="L76" s="78">
        <v>12</v>
      </c>
      <c r="M76" s="78">
        <v>3.5</v>
      </c>
      <c r="N76" s="78">
        <v>1.3142575000000001</v>
      </c>
      <c r="O76" s="78">
        <v>12</v>
      </c>
      <c r="P76" s="78">
        <v>3.5</v>
      </c>
      <c r="Q76" s="78">
        <v>1</v>
      </c>
    </row>
    <row r="77" spans="2:17" s="65" customFormat="1" x14ac:dyDescent="0.2">
      <c r="C77" s="79"/>
      <c r="D77" s="66"/>
      <c r="E77" s="66"/>
      <c r="G77" s="23"/>
      <c r="H77" s="23"/>
      <c r="I77" s="85">
        <f>I76-I75</f>
        <v>1</v>
      </c>
      <c r="J77" s="85">
        <f t="shared" ref="J77:Q77" si="18">J76-J75</f>
        <v>-6.0605999999999938E-2</v>
      </c>
      <c r="K77" s="85">
        <f t="shared" si="18"/>
        <v>-0.11866740000000009</v>
      </c>
      <c r="L77" s="85">
        <f t="shared" si="18"/>
        <v>2</v>
      </c>
      <c r="M77" s="85">
        <f t="shared" si="18"/>
        <v>-0.29999999999999982</v>
      </c>
      <c r="N77" s="85">
        <f t="shared" si="18"/>
        <v>8.498490000000003E-2</v>
      </c>
      <c r="O77" s="85">
        <f t="shared" si="18"/>
        <v>2</v>
      </c>
      <c r="P77" s="85">
        <f t="shared" si="18"/>
        <v>0.29999999999999982</v>
      </c>
      <c r="Q77" s="85">
        <f t="shared" si="18"/>
        <v>-3.2795600000000036E-2</v>
      </c>
    </row>
    <row r="78" spans="2:17" s="65" customFormat="1" x14ac:dyDescent="0.2">
      <c r="C78" s="79"/>
      <c r="D78" s="66"/>
      <c r="E78" s="66"/>
      <c r="G78" s="23"/>
      <c r="H78" s="23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C79" s="4" t="s">
        <v>48</v>
      </c>
      <c r="D79" s="10" t="s">
        <v>117</v>
      </c>
      <c r="E79" s="10" t="s">
        <v>125</v>
      </c>
      <c r="F79" s="1" t="s">
        <v>108</v>
      </c>
      <c r="G79" s="20">
        <v>1</v>
      </c>
      <c r="H79" s="20">
        <v>0</v>
      </c>
      <c r="I79" s="5">
        <v>11</v>
      </c>
      <c r="J79" s="5">
        <v>3.2727273000000001</v>
      </c>
      <c r="K79" s="5">
        <v>1.3483997000000001</v>
      </c>
      <c r="L79" s="5">
        <v>11</v>
      </c>
      <c r="M79" s="5">
        <v>2.8181818000000001</v>
      </c>
      <c r="N79" s="5">
        <v>1.2504545</v>
      </c>
      <c r="O79" s="5">
        <v>11</v>
      </c>
      <c r="P79" s="5">
        <v>3.4545455</v>
      </c>
      <c r="Q79" s="5">
        <v>1.0357255000000001</v>
      </c>
    </row>
    <row r="80" spans="2:17" x14ac:dyDescent="0.2">
      <c r="B80" s="1">
        <v>145</v>
      </c>
      <c r="C80" s="68" t="s">
        <v>48</v>
      </c>
      <c r="D80" s="69" t="s">
        <v>117</v>
      </c>
      <c r="E80" s="69" t="s">
        <v>125</v>
      </c>
      <c r="F80" s="76" t="s">
        <v>108</v>
      </c>
      <c r="G80" s="71">
        <v>2</v>
      </c>
      <c r="H80" s="71">
        <v>1</v>
      </c>
      <c r="I80" s="78">
        <v>12</v>
      </c>
      <c r="J80" s="78">
        <v>3.75</v>
      </c>
      <c r="K80" s="78">
        <v>0.86602539999999995</v>
      </c>
      <c r="L80" s="78">
        <v>12</v>
      </c>
      <c r="M80" s="78">
        <v>3.5</v>
      </c>
      <c r="N80" s="78">
        <v>0.79772399999999999</v>
      </c>
      <c r="O80" s="78">
        <v>12</v>
      </c>
      <c r="P80" s="78">
        <v>3.5</v>
      </c>
      <c r="Q80" s="78">
        <v>0.90453399999999995</v>
      </c>
    </row>
    <row r="81" spans="2:17" s="65" customFormat="1" x14ac:dyDescent="0.2">
      <c r="C81" s="79"/>
      <c r="D81" s="66"/>
      <c r="E81" s="66"/>
      <c r="G81" s="23"/>
      <c r="H81" s="23"/>
      <c r="I81" s="85">
        <f>I80-I79</f>
        <v>1</v>
      </c>
      <c r="J81" s="94">
        <f t="shared" ref="J81:Q81" si="19">J80-J79</f>
        <v>0.47727269999999988</v>
      </c>
      <c r="K81" s="85">
        <f t="shared" si="19"/>
        <v>-0.48237430000000014</v>
      </c>
      <c r="L81" s="85">
        <f t="shared" si="19"/>
        <v>1</v>
      </c>
      <c r="M81" s="85">
        <f t="shared" si="19"/>
        <v>0.68181819999999993</v>
      </c>
      <c r="N81" s="85">
        <f t="shared" si="19"/>
        <v>-0.45273050000000004</v>
      </c>
      <c r="O81" s="85">
        <f t="shared" si="19"/>
        <v>1</v>
      </c>
      <c r="P81" s="85">
        <f t="shared" si="19"/>
        <v>4.5454499999999953E-2</v>
      </c>
      <c r="Q81" s="85">
        <f t="shared" si="19"/>
        <v>-0.13119150000000013</v>
      </c>
    </row>
    <row r="82" spans="2:17" s="65" customFormat="1" x14ac:dyDescent="0.2">
      <c r="C82" s="79"/>
      <c r="D82" s="66"/>
      <c r="E82" s="66"/>
      <c r="G82" s="23"/>
      <c r="H82" s="23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C83" s="4" t="s">
        <v>52</v>
      </c>
      <c r="D83" s="10" t="s">
        <v>117</v>
      </c>
      <c r="E83" s="10" t="s">
        <v>126</v>
      </c>
      <c r="F83" s="1" t="s">
        <v>112</v>
      </c>
      <c r="G83" s="20">
        <v>1</v>
      </c>
      <c r="H83" s="20">
        <v>0</v>
      </c>
      <c r="I83" s="5">
        <v>10</v>
      </c>
      <c r="J83" s="5">
        <v>3.2</v>
      </c>
      <c r="K83" s="5">
        <v>1.2292726</v>
      </c>
      <c r="L83" s="5">
        <v>10</v>
      </c>
      <c r="M83" s="5">
        <v>3.3</v>
      </c>
      <c r="N83" s="5">
        <v>0.94868330000000001</v>
      </c>
      <c r="O83" s="5">
        <v>9</v>
      </c>
      <c r="P83" s="5">
        <v>2.8888889</v>
      </c>
      <c r="Q83" s="5">
        <v>0.78173599999999999</v>
      </c>
    </row>
    <row r="84" spans="2:17" x14ac:dyDescent="0.2">
      <c r="B84" s="1">
        <v>157</v>
      </c>
      <c r="C84" s="68" t="s">
        <v>52</v>
      </c>
      <c r="D84" s="69" t="s">
        <v>117</v>
      </c>
      <c r="E84" s="69" t="s">
        <v>126</v>
      </c>
      <c r="F84" s="76" t="s">
        <v>112</v>
      </c>
      <c r="G84" s="71">
        <v>2</v>
      </c>
      <c r="H84" s="71">
        <v>1</v>
      </c>
      <c r="I84" s="78">
        <v>11</v>
      </c>
      <c r="J84" s="78">
        <v>2.6363636000000001</v>
      </c>
      <c r="K84" s="78">
        <v>1.0269105999999999</v>
      </c>
      <c r="L84" s="78">
        <v>11</v>
      </c>
      <c r="M84" s="78">
        <v>2.5454545</v>
      </c>
      <c r="N84" s="78">
        <v>0.82019949999999997</v>
      </c>
      <c r="O84" s="78">
        <v>11</v>
      </c>
      <c r="P84" s="78">
        <v>2.9090908999999998</v>
      </c>
      <c r="Q84" s="78">
        <v>0.70064899999999997</v>
      </c>
    </row>
    <row r="85" spans="2:17" s="65" customFormat="1" x14ac:dyDescent="0.2">
      <c r="C85" s="79"/>
      <c r="D85" s="66"/>
      <c r="E85" s="66"/>
      <c r="G85" s="23"/>
      <c r="H85" s="23"/>
      <c r="I85" s="85">
        <f>I84-I83</f>
        <v>1</v>
      </c>
      <c r="J85" s="94">
        <f t="shared" ref="J85:Q85" si="20">J84-J83</f>
        <v>-0.56363640000000004</v>
      </c>
      <c r="K85" s="85">
        <f t="shared" si="20"/>
        <v>-0.20236200000000015</v>
      </c>
      <c r="L85" s="85">
        <f t="shared" si="20"/>
        <v>1</v>
      </c>
      <c r="M85" s="85">
        <f t="shared" si="20"/>
        <v>-0.75454549999999987</v>
      </c>
      <c r="N85" s="85">
        <f t="shared" si="20"/>
        <v>-0.12848380000000004</v>
      </c>
      <c r="O85" s="85">
        <f t="shared" si="20"/>
        <v>2</v>
      </c>
      <c r="P85" s="85">
        <f t="shared" si="20"/>
        <v>2.0201999999999831E-2</v>
      </c>
      <c r="Q85" s="85">
        <f t="shared" si="20"/>
        <v>-8.108700000000002E-2</v>
      </c>
    </row>
    <row r="87" spans="2:17" x14ac:dyDescent="0.2">
      <c r="H87" s="15" t="s">
        <v>158</v>
      </c>
      <c r="I87" s="16">
        <f>AVERAGE(I85,I81,I77,I73,I69,I65,I61,I57,I53,I49,I45,I41,I37,I33,I29,I25,I21,I17,I13,I9,I5)</f>
        <v>0.76190476190476186</v>
      </c>
      <c r="J87" s="16">
        <f t="shared" ref="J87:Q87" si="21">AVERAGE(J85,J81,J77,J73,J69,J65,J61,J57,J53,J49,J45,J41,J37,J33,J29,J25,J21,J17,J13,J9,J5)</f>
        <v>-0.14939504761904765</v>
      </c>
      <c r="K87" s="16">
        <f t="shared" si="21"/>
        <v>-0.19335806666666669</v>
      </c>
      <c r="L87" s="16">
        <f t="shared" si="21"/>
        <v>1.0952380952380953</v>
      </c>
      <c r="M87" s="16">
        <f t="shared" si="21"/>
        <v>-0.10862933809523811</v>
      </c>
      <c r="N87" s="16">
        <f t="shared" si="21"/>
        <v>-0.10506405714285716</v>
      </c>
      <c r="O87" s="16">
        <f t="shared" si="21"/>
        <v>0.90476190476190477</v>
      </c>
      <c r="P87" s="16">
        <f t="shared" si="21"/>
        <v>5.7544309523809491E-2</v>
      </c>
      <c r="Q87" s="16">
        <f t="shared" si="21"/>
        <v>-3.921793333333333E-2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8"/>
  <sheetViews>
    <sheetView workbookViewId="0">
      <selection sqref="A1:A1048576"/>
    </sheetView>
  </sheetViews>
  <sheetFormatPr defaultColWidth="8.85546875" defaultRowHeight="15" x14ac:dyDescent="0.25"/>
  <cols>
    <col min="1" max="1" width="22.5703125" style="107" customWidth="1"/>
    <col min="2" max="2" width="42.140625" style="80" customWidth="1"/>
    <col min="3" max="3" width="5.140625" style="80" customWidth="1"/>
    <col min="4" max="4" width="14" style="110" customWidth="1"/>
    <col min="5" max="7" width="14" style="2" customWidth="1"/>
    <col min="8" max="8" width="13.85546875" style="23" customWidth="1"/>
    <col min="9" max="9" width="13" style="20" customWidth="1"/>
    <col min="10" max="10" width="13.28515625" style="20" customWidth="1"/>
    <col min="11" max="11" width="13.5703125" style="23" customWidth="1"/>
    <col min="12" max="12" width="12.5703125" style="23" customWidth="1"/>
    <col min="13" max="13" width="13" style="23" customWidth="1"/>
    <col min="14" max="14" width="10.140625" style="23" customWidth="1"/>
    <col min="15" max="15" width="10.42578125" style="20" customWidth="1"/>
    <col min="16" max="16" width="10.7109375" style="20" bestFit="1" customWidth="1"/>
    <col min="17" max="16384" width="8.85546875" style="1"/>
  </cols>
  <sheetData>
    <row r="1" spans="1:16" x14ac:dyDescent="0.25">
      <c r="A1" s="136"/>
      <c r="B1" s="97"/>
      <c r="C1" s="97"/>
      <c r="E1" s="6"/>
      <c r="F1" s="6"/>
      <c r="G1" s="6"/>
      <c r="H1" s="91"/>
      <c r="I1" s="3"/>
      <c r="J1" s="3"/>
    </row>
    <row r="2" spans="1:16" x14ac:dyDescent="0.25">
      <c r="A2" s="136"/>
      <c r="B2" s="97"/>
      <c r="C2" s="97"/>
      <c r="E2" s="6"/>
      <c r="F2" s="6"/>
      <c r="G2" s="6"/>
      <c r="H2" s="91"/>
      <c r="I2" s="3"/>
      <c r="J2" s="3"/>
    </row>
    <row r="3" spans="1:16" ht="23.25" x14ac:dyDescent="0.35">
      <c r="A3" s="109" t="s">
        <v>159</v>
      </c>
      <c r="B3" s="97"/>
      <c r="C3" s="97"/>
      <c r="E3" s="6"/>
      <c r="F3" s="6"/>
      <c r="G3" s="6"/>
      <c r="H3" s="91"/>
      <c r="I3" s="3"/>
      <c r="J3" s="3"/>
    </row>
    <row r="4" spans="1:16" ht="52.5" thickBot="1" x14ac:dyDescent="0.3">
      <c r="A4" s="137" t="s">
        <v>129</v>
      </c>
      <c r="B4" s="100" t="s">
        <v>130</v>
      </c>
      <c r="C4" s="100" t="s">
        <v>274</v>
      </c>
      <c r="D4" s="112" t="s">
        <v>217</v>
      </c>
      <c r="E4" s="93" t="s">
        <v>276</v>
      </c>
      <c r="F4" s="113" t="s">
        <v>161</v>
      </c>
      <c r="G4" s="113" t="s">
        <v>275</v>
      </c>
      <c r="H4" s="93" t="s">
        <v>146</v>
      </c>
      <c r="I4" s="92" t="s">
        <v>145</v>
      </c>
      <c r="J4" s="92" t="s">
        <v>149</v>
      </c>
      <c r="K4" s="93" t="s">
        <v>147</v>
      </c>
      <c r="L4" s="93" t="s">
        <v>148</v>
      </c>
      <c r="M4" s="93" t="s">
        <v>150</v>
      </c>
      <c r="N4" s="93" t="s">
        <v>151</v>
      </c>
      <c r="O4" s="92" t="s">
        <v>152</v>
      </c>
      <c r="P4" s="25" t="s">
        <v>155</v>
      </c>
    </row>
    <row r="5" spans="1:16" x14ac:dyDescent="0.25">
      <c r="A5" s="136"/>
      <c r="B5" s="97"/>
      <c r="C5" s="97"/>
      <c r="E5" s="6"/>
      <c r="F5" s="6"/>
      <c r="G5" s="6"/>
      <c r="H5" s="91"/>
      <c r="I5" s="3"/>
      <c r="J5" s="3"/>
    </row>
    <row r="6" spans="1:16" x14ac:dyDescent="0.25">
      <c r="A6" s="138" t="s">
        <v>127</v>
      </c>
      <c r="B6" s="65" t="s">
        <v>115</v>
      </c>
      <c r="C6" t="s">
        <v>196</v>
      </c>
      <c r="D6" s="110" t="s">
        <v>253</v>
      </c>
      <c r="E6" s="110">
        <v>10</v>
      </c>
      <c r="F6" s="114">
        <v>8.5</v>
      </c>
      <c r="G6" s="120">
        <v>1.3540064000000001</v>
      </c>
      <c r="H6" s="106">
        <v>11</v>
      </c>
      <c r="I6" s="122">
        <v>4.5454545</v>
      </c>
      <c r="J6" s="123">
        <v>0.82019949999999997</v>
      </c>
      <c r="K6" s="106">
        <v>10</v>
      </c>
      <c r="L6" s="124">
        <v>4.2</v>
      </c>
      <c r="M6" s="125">
        <v>0.91893659999999999</v>
      </c>
      <c r="N6" s="106">
        <v>10</v>
      </c>
      <c r="O6" s="122">
        <v>3.8</v>
      </c>
      <c r="P6" s="126">
        <v>0.91893659999999999</v>
      </c>
    </row>
    <row r="7" spans="1:16" x14ac:dyDescent="0.25">
      <c r="A7" s="138" t="s">
        <v>125</v>
      </c>
      <c r="B7" s="65" t="s">
        <v>109</v>
      </c>
      <c r="C7" t="s">
        <v>215</v>
      </c>
      <c r="D7" s="110" t="s">
        <v>273</v>
      </c>
      <c r="E7" s="110">
        <v>10</v>
      </c>
      <c r="F7" s="114">
        <v>8.3000000000000007</v>
      </c>
      <c r="G7" s="120">
        <v>1.2516655999999999</v>
      </c>
      <c r="H7" s="106">
        <v>10</v>
      </c>
      <c r="I7" s="122">
        <v>4.3</v>
      </c>
      <c r="J7" s="127">
        <v>0.67494860000000001</v>
      </c>
      <c r="K7" s="106">
        <v>10</v>
      </c>
      <c r="L7" s="124">
        <v>4.2</v>
      </c>
      <c r="M7" s="125">
        <v>0.63245549999999995</v>
      </c>
      <c r="N7" s="106">
        <v>10</v>
      </c>
      <c r="O7" s="122">
        <v>4</v>
      </c>
      <c r="P7" s="127">
        <v>0.66666669999999995</v>
      </c>
    </row>
    <row r="8" spans="1:16" x14ac:dyDescent="0.25">
      <c r="A8" s="138" t="s">
        <v>127</v>
      </c>
      <c r="B8" s="65" t="s">
        <v>114</v>
      </c>
      <c r="C8" t="s">
        <v>195</v>
      </c>
      <c r="D8" s="110" t="s">
        <v>252</v>
      </c>
      <c r="E8" s="110">
        <v>10</v>
      </c>
      <c r="F8" s="114">
        <v>8.1</v>
      </c>
      <c r="G8" s="119">
        <v>1.66333</v>
      </c>
      <c r="H8" s="106">
        <v>11</v>
      </c>
      <c r="I8" s="122">
        <v>4.0909091000000002</v>
      </c>
      <c r="J8" s="123">
        <v>0.83120939999999999</v>
      </c>
      <c r="K8" s="106">
        <v>9</v>
      </c>
      <c r="L8" s="124">
        <v>4.1111110999999996</v>
      </c>
      <c r="M8" s="125">
        <v>0.60092520000000005</v>
      </c>
      <c r="N8" s="106">
        <v>10</v>
      </c>
      <c r="O8" s="122">
        <v>3.9</v>
      </c>
      <c r="P8" s="128">
        <v>1.197219</v>
      </c>
    </row>
    <row r="9" spans="1:16" x14ac:dyDescent="0.25">
      <c r="A9" s="138" t="s">
        <v>123</v>
      </c>
      <c r="B9" s="65" t="s">
        <v>101</v>
      </c>
      <c r="C9" t="s">
        <v>209</v>
      </c>
      <c r="D9" s="110" t="s">
        <v>267</v>
      </c>
      <c r="E9" s="110">
        <v>12</v>
      </c>
      <c r="F9" s="114">
        <v>8.0833332999999996</v>
      </c>
      <c r="G9" s="120">
        <v>1.2401123999999999</v>
      </c>
      <c r="H9" s="106">
        <v>12</v>
      </c>
      <c r="I9" s="122">
        <v>4.5</v>
      </c>
      <c r="J9" s="127">
        <v>0.67419989999999996</v>
      </c>
      <c r="K9" s="106">
        <v>12</v>
      </c>
      <c r="L9" s="124">
        <v>4.1666667000000004</v>
      </c>
      <c r="M9" s="125">
        <v>0.83484709999999995</v>
      </c>
      <c r="N9" s="106">
        <v>12</v>
      </c>
      <c r="O9" s="129">
        <v>3.5833333000000001</v>
      </c>
      <c r="P9" s="126">
        <v>0.90033660000000004</v>
      </c>
    </row>
    <row r="10" spans="1:16" x14ac:dyDescent="0.25">
      <c r="A10" s="138" t="s">
        <v>127</v>
      </c>
      <c r="B10" s="65" t="s">
        <v>113</v>
      </c>
      <c r="C10" t="s">
        <v>197</v>
      </c>
      <c r="D10" s="110" t="s">
        <v>254</v>
      </c>
      <c r="E10" s="110">
        <v>12</v>
      </c>
      <c r="F10" s="114">
        <v>8.0833332999999996</v>
      </c>
      <c r="G10" s="119">
        <v>1.5642792999999999</v>
      </c>
      <c r="H10" s="106">
        <v>12</v>
      </c>
      <c r="I10" s="129">
        <v>4</v>
      </c>
      <c r="J10" s="126">
        <v>1.0444659000000001</v>
      </c>
      <c r="K10" s="106">
        <v>12</v>
      </c>
      <c r="L10" s="124">
        <v>4.0833332999999996</v>
      </c>
      <c r="M10" s="125">
        <v>1.0836247000000001</v>
      </c>
      <c r="N10" s="106">
        <v>12</v>
      </c>
      <c r="O10" s="122">
        <v>4.0833332999999996</v>
      </c>
      <c r="P10" s="127">
        <v>0.66855790000000004</v>
      </c>
    </row>
    <row r="11" spans="1:16" x14ac:dyDescent="0.25">
      <c r="A11" s="138" t="s">
        <v>123</v>
      </c>
      <c r="B11" s="65" t="s">
        <v>104</v>
      </c>
      <c r="C11" t="s">
        <v>207</v>
      </c>
      <c r="D11" s="110" t="s">
        <v>265</v>
      </c>
      <c r="E11" s="110">
        <v>12</v>
      </c>
      <c r="F11" s="114">
        <v>7.75</v>
      </c>
      <c r="G11" s="121">
        <v>1.0552897000000001</v>
      </c>
      <c r="H11" s="106">
        <v>12</v>
      </c>
      <c r="I11" s="122">
        <v>4.4166667000000004</v>
      </c>
      <c r="J11" s="127">
        <v>0.51492870000000002</v>
      </c>
      <c r="K11" s="106">
        <v>12</v>
      </c>
      <c r="L11" s="124">
        <v>4.0833332999999996</v>
      </c>
      <c r="M11" s="125">
        <v>0.79296149999999999</v>
      </c>
      <c r="N11" s="106">
        <v>12</v>
      </c>
      <c r="O11" s="129">
        <v>3.3333333000000001</v>
      </c>
      <c r="P11" s="126">
        <v>0.88762540000000001</v>
      </c>
    </row>
    <row r="12" spans="1:16" x14ac:dyDescent="0.25">
      <c r="A12" s="138" t="s">
        <v>124</v>
      </c>
      <c r="B12" s="65" t="s">
        <v>106</v>
      </c>
      <c r="C12" s="111" t="s">
        <v>188</v>
      </c>
      <c r="D12" s="110" t="s">
        <v>245</v>
      </c>
      <c r="E12" s="110">
        <v>10</v>
      </c>
      <c r="F12" s="115">
        <v>7.5</v>
      </c>
      <c r="G12" s="121">
        <v>1.0801234</v>
      </c>
      <c r="H12" s="106">
        <v>10</v>
      </c>
      <c r="I12" s="122">
        <v>4.5</v>
      </c>
      <c r="J12" s="123">
        <v>0.70710680000000004</v>
      </c>
      <c r="K12" s="106">
        <v>10</v>
      </c>
      <c r="L12" s="124">
        <v>3.8</v>
      </c>
      <c r="M12" s="125">
        <v>0.63245549999999995</v>
      </c>
      <c r="N12" s="106">
        <v>10</v>
      </c>
      <c r="O12" s="129">
        <v>3</v>
      </c>
      <c r="P12" s="126">
        <v>0.94280900000000001</v>
      </c>
    </row>
    <row r="13" spans="1:16" x14ac:dyDescent="0.25">
      <c r="A13" s="138" t="s">
        <v>125</v>
      </c>
      <c r="B13" s="65" t="s">
        <v>110</v>
      </c>
      <c r="C13" t="s">
        <v>214</v>
      </c>
      <c r="D13" s="110" t="s">
        <v>272</v>
      </c>
      <c r="E13" s="110">
        <v>10</v>
      </c>
      <c r="F13" s="115">
        <v>7.5</v>
      </c>
      <c r="G13" s="120">
        <v>1.2692954999999999</v>
      </c>
      <c r="H13" s="106">
        <v>10</v>
      </c>
      <c r="I13" s="129">
        <v>3.8</v>
      </c>
      <c r="J13" s="123">
        <v>0.78881060000000003</v>
      </c>
      <c r="K13" s="106">
        <v>10</v>
      </c>
      <c r="L13" s="124">
        <v>3.5</v>
      </c>
      <c r="M13" s="125">
        <v>0.9718253</v>
      </c>
      <c r="N13" s="106">
        <v>10</v>
      </c>
      <c r="O13" s="122">
        <v>3.7</v>
      </c>
      <c r="P13" s="127">
        <v>0.67494860000000001</v>
      </c>
    </row>
    <row r="14" spans="1:16" x14ac:dyDescent="0.25">
      <c r="A14" s="138" t="s">
        <v>124</v>
      </c>
      <c r="B14" s="65" t="s">
        <v>105</v>
      </c>
      <c r="C14" t="s">
        <v>190</v>
      </c>
      <c r="D14" s="110" t="s">
        <v>247</v>
      </c>
      <c r="E14" s="110">
        <v>10</v>
      </c>
      <c r="F14" s="115">
        <v>7.5</v>
      </c>
      <c r="G14" s="119">
        <v>1.5092308999999999</v>
      </c>
      <c r="H14" s="106">
        <v>11</v>
      </c>
      <c r="I14" s="129">
        <v>3.8181818000000001</v>
      </c>
      <c r="J14" s="126">
        <v>0.98164980000000002</v>
      </c>
      <c r="K14" s="106">
        <v>10</v>
      </c>
      <c r="L14" s="124">
        <v>3.7</v>
      </c>
      <c r="M14" s="125">
        <v>0.82327260000000002</v>
      </c>
      <c r="N14" s="106">
        <v>10</v>
      </c>
      <c r="O14" s="129">
        <v>3.6</v>
      </c>
      <c r="P14" s="123">
        <v>0.84327399999999997</v>
      </c>
    </row>
    <row r="15" spans="1:16" x14ac:dyDescent="0.25">
      <c r="A15" s="138" t="s">
        <v>122</v>
      </c>
      <c r="B15" s="65" t="s">
        <v>93</v>
      </c>
      <c r="C15" t="s">
        <v>175</v>
      </c>
      <c r="D15" s="110" t="s">
        <v>232</v>
      </c>
      <c r="E15" s="110">
        <v>12</v>
      </c>
      <c r="F15" s="115">
        <v>7.5</v>
      </c>
      <c r="G15" s="119">
        <v>1.6236883</v>
      </c>
      <c r="H15" s="23">
        <v>12</v>
      </c>
      <c r="I15" s="103">
        <v>3.9166666999999999</v>
      </c>
      <c r="J15" s="130">
        <v>1.3113722000000001</v>
      </c>
      <c r="K15" s="23">
        <v>12</v>
      </c>
      <c r="L15" s="21">
        <v>4.0833332999999996</v>
      </c>
      <c r="M15" s="22">
        <v>0.66855790000000004</v>
      </c>
      <c r="N15" s="23">
        <v>12</v>
      </c>
      <c r="O15" s="103">
        <v>3.5833333000000001</v>
      </c>
      <c r="P15" s="131">
        <v>0.66855790000000004</v>
      </c>
    </row>
    <row r="16" spans="1:16" x14ac:dyDescent="0.25">
      <c r="A16" s="138" t="s">
        <v>122</v>
      </c>
      <c r="B16" s="65" t="s">
        <v>91</v>
      </c>
      <c r="C16" t="s">
        <v>179</v>
      </c>
      <c r="D16" s="110" t="s">
        <v>236</v>
      </c>
      <c r="E16" s="110">
        <v>10</v>
      </c>
      <c r="F16" s="115">
        <v>7.4</v>
      </c>
      <c r="G16" s="120">
        <v>1.1737877999999999</v>
      </c>
      <c r="H16" s="106">
        <v>10</v>
      </c>
      <c r="I16" s="122">
        <v>4.2</v>
      </c>
      <c r="J16" s="123">
        <v>0.78881060000000003</v>
      </c>
      <c r="K16" s="106">
        <v>10</v>
      </c>
      <c r="L16" s="124">
        <v>3.7</v>
      </c>
      <c r="M16" s="125">
        <v>0.67494860000000001</v>
      </c>
      <c r="N16" s="106">
        <v>10</v>
      </c>
      <c r="O16" s="129">
        <v>3.2</v>
      </c>
      <c r="P16" s="126">
        <v>1.0327956</v>
      </c>
    </row>
    <row r="17" spans="1:16" x14ac:dyDescent="0.25">
      <c r="A17" s="138" t="s">
        <v>120</v>
      </c>
      <c r="B17" s="65" t="s">
        <v>85</v>
      </c>
      <c r="C17" t="s">
        <v>187</v>
      </c>
      <c r="D17" s="110" t="s">
        <v>244</v>
      </c>
      <c r="E17" s="110">
        <v>12</v>
      </c>
      <c r="F17" s="115">
        <v>7.3333332999999996</v>
      </c>
      <c r="G17" s="119">
        <v>1.5569979</v>
      </c>
      <c r="H17" s="23">
        <v>12</v>
      </c>
      <c r="I17" s="104">
        <v>3.25</v>
      </c>
      <c r="J17" s="132">
        <v>0.96530729999999998</v>
      </c>
      <c r="K17" s="23">
        <v>12</v>
      </c>
      <c r="L17" s="21">
        <v>3.25</v>
      </c>
      <c r="M17" s="22">
        <v>0.96530729999999998</v>
      </c>
      <c r="N17" s="23">
        <v>12</v>
      </c>
      <c r="O17" s="102">
        <v>4.0833332999999996</v>
      </c>
      <c r="P17" s="133">
        <v>0.79296149999999999</v>
      </c>
    </row>
    <row r="18" spans="1:16" x14ac:dyDescent="0.25">
      <c r="A18" s="138" t="s">
        <v>119</v>
      </c>
      <c r="B18" s="65" t="s">
        <v>77</v>
      </c>
      <c r="C18" t="s">
        <v>198</v>
      </c>
      <c r="D18" s="110" t="s">
        <v>255</v>
      </c>
      <c r="E18" s="110">
        <v>10</v>
      </c>
      <c r="F18" s="115">
        <v>7.3</v>
      </c>
      <c r="G18" s="120">
        <v>1.4181364999999999</v>
      </c>
      <c r="H18" s="106">
        <v>11</v>
      </c>
      <c r="I18" s="129">
        <v>3.6363636000000001</v>
      </c>
      <c r="J18" s="126">
        <v>1.0269105999999999</v>
      </c>
      <c r="K18" s="106">
        <v>10</v>
      </c>
      <c r="L18" s="124">
        <v>3.5</v>
      </c>
      <c r="M18" s="125">
        <v>1.1785113</v>
      </c>
      <c r="N18" s="106">
        <v>10</v>
      </c>
      <c r="O18" s="129">
        <v>3.6</v>
      </c>
      <c r="P18" s="123">
        <v>0.69920590000000005</v>
      </c>
    </row>
    <row r="19" spans="1:16" x14ac:dyDescent="0.25">
      <c r="A19" s="138" t="s">
        <v>125</v>
      </c>
      <c r="B19" s="65" t="s">
        <v>108</v>
      </c>
      <c r="C19" t="s">
        <v>212</v>
      </c>
      <c r="D19" s="110" t="s">
        <v>270</v>
      </c>
      <c r="E19" s="110">
        <v>12</v>
      </c>
      <c r="F19" s="115">
        <v>7.25</v>
      </c>
      <c r="G19" s="119">
        <v>1.6025548000000001</v>
      </c>
      <c r="H19" s="23">
        <v>12</v>
      </c>
      <c r="I19" s="103">
        <v>3.75</v>
      </c>
      <c r="J19" s="133">
        <v>0.86602539999999995</v>
      </c>
      <c r="K19" s="23">
        <v>12</v>
      </c>
      <c r="L19" s="21">
        <v>3.5</v>
      </c>
      <c r="M19" s="22">
        <v>0.79772399999999999</v>
      </c>
      <c r="N19" s="23">
        <v>12</v>
      </c>
      <c r="O19" s="103">
        <v>3.5</v>
      </c>
      <c r="P19" s="132">
        <v>0.90453399999999995</v>
      </c>
    </row>
    <row r="20" spans="1:16" x14ac:dyDescent="0.25">
      <c r="A20" s="138" t="s">
        <v>123</v>
      </c>
      <c r="B20" s="65" t="s">
        <v>100</v>
      </c>
      <c r="C20" t="s">
        <v>210</v>
      </c>
      <c r="D20" s="110" t="s">
        <v>268</v>
      </c>
      <c r="E20" s="110">
        <v>11</v>
      </c>
      <c r="F20" s="115">
        <v>7.1818182000000004</v>
      </c>
      <c r="G20" s="120">
        <v>1.4709304000000001</v>
      </c>
      <c r="H20" s="106">
        <v>12</v>
      </c>
      <c r="I20" s="129">
        <v>4</v>
      </c>
      <c r="J20" s="126">
        <v>1.0444659000000001</v>
      </c>
      <c r="K20" s="106">
        <v>11</v>
      </c>
      <c r="L20" s="124">
        <v>3.7272726999999999</v>
      </c>
      <c r="M20" s="125">
        <v>1.1037127</v>
      </c>
      <c r="N20" s="106">
        <v>11</v>
      </c>
      <c r="O20" s="129">
        <v>3.0909091000000002</v>
      </c>
      <c r="P20" s="126">
        <v>0.94387980000000005</v>
      </c>
    </row>
    <row r="21" spans="1:16" x14ac:dyDescent="0.25">
      <c r="A21" s="138" t="s">
        <v>124</v>
      </c>
      <c r="B21" s="65" t="s">
        <v>107</v>
      </c>
      <c r="C21" t="s">
        <v>189</v>
      </c>
      <c r="D21" s="110" t="s">
        <v>246</v>
      </c>
      <c r="E21" s="110">
        <v>12</v>
      </c>
      <c r="F21" s="115">
        <v>7.1666667000000004</v>
      </c>
      <c r="G21" s="118">
        <v>2.1672492999999999</v>
      </c>
      <c r="H21" s="23">
        <v>12</v>
      </c>
      <c r="I21" s="103">
        <v>3.6666666999999999</v>
      </c>
      <c r="J21" s="130">
        <v>1.3706887999999999</v>
      </c>
      <c r="K21" s="23">
        <v>12</v>
      </c>
      <c r="L21" s="21">
        <v>3.5</v>
      </c>
      <c r="M21" s="22">
        <v>1.3142575000000001</v>
      </c>
      <c r="N21" s="23">
        <v>12</v>
      </c>
      <c r="O21" s="103">
        <v>3.5</v>
      </c>
      <c r="P21" s="132">
        <v>1</v>
      </c>
    </row>
    <row r="22" spans="1:16" x14ac:dyDescent="0.25">
      <c r="A22" s="138" t="s">
        <v>121</v>
      </c>
      <c r="B22" s="65" t="s">
        <v>87</v>
      </c>
      <c r="C22" t="s">
        <v>194</v>
      </c>
      <c r="D22" s="110" t="s">
        <v>251</v>
      </c>
      <c r="E22" s="110">
        <v>10</v>
      </c>
      <c r="F22" s="115">
        <v>7.1</v>
      </c>
      <c r="G22" s="121">
        <v>0.99442889999999995</v>
      </c>
      <c r="H22" s="106">
        <v>10</v>
      </c>
      <c r="I22" s="122">
        <v>4.5</v>
      </c>
      <c r="J22" s="127">
        <v>0.52704629999999997</v>
      </c>
      <c r="K22" s="106">
        <v>10</v>
      </c>
      <c r="L22" s="124">
        <v>4.0999999999999996</v>
      </c>
      <c r="M22" s="125">
        <v>0.99442889999999995</v>
      </c>
      <c r="N22" s="106">
        <v>10</v>
      </c>
      <c r="O22" s="134">
        <v>2.6</v>
      </c>
      <c r="P22" s="126">
        <v>0.96609179999999995</v>
      </c>
    </row>
    <row r="23" spans="1:16" x14ac:dyDescent="0.25">
      <c r="A23" s="138" t="s">
        <v>118</v>
      </c>
      <c r="B23" s="65" t="s">
        <v>72</v>
      </c>
      <c r="C23" t="s">
        <v>166</v>
      </c>
      <c r="D23" s="110" t="s">
        <v>223</v>
      </c>
      <c r="E23" s="110">
        <v>11</v>
      </c>
      <c r="F23" s="115">
        <v>7.0909091000000002</v>
      </c>
      <c r="G23" s="119">
        <v>1.7580981</v>
      </c>
      <c r="H23" s="106">
        <v>12</v>
      </c>
      <c r="I23" s="122">
        <v>4.25</v>
      </c>
      <c r="J23" s="126">
        <v>0.96530729999999998</v>
      </c>
      <c r="K23" s="106">
        <v>11</v>
      </c>
      <c r="L23" s="124">
        <v>3.4545455</v>
      </c>
      <c r="M23" s="125">
        <v>1.1281521000000001</v>
      </c>
      <c r="N23" s="106">
        <v>11</v>
      </c>
      <c r="O23" s="134">
        <v>2.8181818000000001</v>
      </c>
      <c r="P23" s="123">
        <v>0.8738629</v>
      </c>
    </row>
    <row r="24" spans="1:16" x14ac:dyDescent="0.25">
      <c r="A24" s="138" t="s">
        <v>119</v>
      </c>
      <c r="B24" s="65" t="s">
        <v>76</v>
      </c>
      <c r="C24" t="s">
        <v>201</v>
      </c>
      <c r="D24" s="110" t="s">
        <v>258</v>
      </c>
      <c r="E24" s="110">
        <v>10</v>
      </c>
      <c r="F24" s="115">
        <v>7</v>
      </c>
      <c r="G24" s="120">
        <v>1.490712</v>
      </c>
      <c r="H24" s="106">
        <v>11</v>
      </c>
      <c r="I24" s="129">
        <v>3.8181818000000001</v>
      </c>
      <c r="J24" s="126">
        <v>0.98164980000000002</v>
      </c>
      <c r="K24" s="106">
        <v>10</v>
      </c>
      <c r="L24" s="124">
        <v>3.8</v>
      </c>
      <c r="M24" s="125">
        <v>1.2292726</v>
      </c>
      <c r="N24" s="106">
        <v>10</v>
      </c>
      <c r="O24" s="129">
        <v>3.1</v>
      </c>
      <c r="P24" s="126">
        <v>0.99442889999999995</v>
      </c>
    </row>
    <row r="25" spans="1:16" x14ac:dyDescent="0.25">
      <c r="A25" s="138" t="s">
        <v>121</v>
      </c>
      <c r="B25" s="65" t="s">
        <v>88</v>
      </c>
      <c r="C25" t="s">
        <v>193</v>
      </c>
      <c r="D25" s="110" t="s">
        <v>250</v>
      </c>
      <c r="E25" s="110">
        <v>10</v>
      </c>
      <c r="F25" s="115">
        <v>7</v>
      </c>
      <c r="G25" s="119">
        <v>1.6996732000000001</v>
      </c>
      <c r="H25" s="106">
        <v>11</v>
      </c>
      <c r="I25" s="129">
        <v>3.9090908999999998</v>
      </c>
      <c r="J25" s="123">
        <v>0.94387980000000005</v>
      </c>
      <c r="K25" s="106">
        <v>10</v>
      </c>
      <c r="L25" s="124">
        <v>3.7</v>
      </c>
      <c r="M25" s="125">
        <v>0.94868330000000001</v>
      </c>
      <c r="N25" s="106">
        <v>10</v>
      </c>
      <c r="O25" s="129">
        <v>3</v>
      </c>
      <c r="P25" s="126">
        <v>0.94280900000000001</v>
      </c>
    </row>
    <row r="26" spans="1:16" x14ac:dyDescent="0.25">
      <c r="A26" s="138" t="s">
        <v>122</v>
      </c>
      <c r="B26" s="65" t="s">
        <v>95</v>
      </c>
      <c r="C26" t="s">
        <v>180</v>
      </c>
      <c r="D26" s="110" t="s">
        <v>237</v>
      </c>
      <c r="E26" s="110">
        <v>10</v>
      </c>
      <c r="F26" s="115">
        <v>7</v>
      </c>
      <c r="G26" s="119">
        <v>1.6996732000000001</v>
      </c>
      <c r="H26" s="106">
        <v>11</v>
      </c>
      <c r="I26" s="129">
        <v>3.7272726999999999</v>
      </c>
      <c r="J26" s="126">
        <v>1.1037127</v>
      </c>
      <c r="K26" s="106">
        <v>10</v>
      </c>
      <c r="L26" s="124">
        <v>3.5</v>
      </c>
      <c r="M26" s="125">
        <v>0.70710680000000004</v>
      </c>
      <c r="N26" s="106">
        <v>10</v>
      </c>
      <c r="O26" s="129">
        <v>3.3</v>
      </c>
      <c r="P26" s="127">
        <v>0.67494860000000001</v>
      </c>
    </row>
    <row r="27" spans="1:16" x14ac:dyDescent="0.25">
      <c r="A27" s="138" t="s">
        <v>121</v>
      </c>
      <c r="B27" s="65" t="s">
        <v>90</v>
      </c>
      <c r="C27" t="s">
        <v>191</v>
      </c>
      <c r="D27" s="110" t="s">
        <v>248</v>
      </c>
      <c r="E27" s="110">
        <v>11</v>
      </c>
      <c r="F27" s="115">
        <v>7</v>
      </c>
      <c r="G27" s="118">
        <v>2.4083188999999998</v>
      </c>
      <c r="H27" s="23">
        <v>12</v>
      </c>
      <c r="I27" s="104">
        <v>3.0833333000000001</v>
      </c>
      <c r="J27" s="130">
        <v>1.505042</v>
      </c>
      <c r="K27" s="23">
        <v>11</v>
      </c>
      <c r="L27" s="21">
        <v>3.6363636000000001</v>
      </c>
      <c r="M27" s="22">
        <v>1.2862914000000001</v>
      </c>
      <c r="N27" s="23">
        <v>11</v>
      </c>
      <c r="O27" s="102">
        <v>3.9090908999999998</v>
      </c>
      <c r="P27" s="130">
        <v>1.1361817999999999</v>
      </c>
    </row>
    <row r="28" spans="1:16" x14ac:dyDescent="0.25">
      <c r="A28" s="138" t="s">
        <v>118</v>
      </c>
      <c r="B28" s="65" t="s">
        <v>64</v>
      </c>
      <c r="C28" t="s">
        <v>168</v>
      </c>
      <c r="D28" s="110" t="s">
        <v>225</v>
      </c>
      <c r="E28" s="110">
        <v>12</v>
      </c>
      <c r="F28" s="115">
        <v>6.9166667000000004</v>
      </c>
      <c r="G28" s="120">
        <v>1.2401123999999999</v>
      </c>
      <c r="H28" s="106">
        <v>12</v>
      </c>
      <c r="I28" s="122">
        <v>4.1666667000000004</v>
      </c>
      <c r="J28" s="123">
        <v>0.93743690000000002</v>
      </c>
      <c r="K28" s="106">
        <v>12</v>
      </c>
      <c r="L28" s="124">
        <v>3.4166666999999999</v>
      </c>
      <c r="M28" s="125">
        <v>1.1645002</v>
      </c>
      <c r="N28" s="106">
        <v>12</v>
      </c>
      <c r="O28" s="134">
        <v>2.75</v>
      </c>
      <c r="P28" s="123">
        <v>0.86602539999999995</v>
      </c>
    </row>
    <row r="29" spans="1:16" x14ac:dyDescent="0.25">
      <c r="A29" s="138" t="s">
        <v>118</v>
      </c>
      <c r="B29" s="65" t="s">
        <v>66</v>
      </c>
      <c r="C29" t="s">
        <v>170</v>
      </c>
      <c r="D29" s="110" t="s">
        <v>227</v>
      </c>
      <c r="E29" s="110">
        <v>11</v>
      </c>
      <c r="F29" s="115">
        <v>6.9090908999999998</v>
      </c>
      <c r="G29" s="121">
        <v>0.83120939999999999</v>
      </c>
      <c r="H29" s="23">
        <v>12</v>
      </c>
      <c r="I29" s="103">
        <v>3.9166666999999999</v>
      </c>
      <c r="J29" s="133">
        <v>0.90033660000000004</v>
      </c>
      <c r="K29" s="23">
        <v>12</v>
      </c>
      <c r="L29" s="21">
        <v>3.1666666999999999</v>
      </c>
      <c r="M29" s="22">
        <v>1.0298573</v>
      </c>
      <c r="N29" s="23">
        <v>11</v>
      </c>
      <c r="O29" s="103">
        <v>3</v>
      </c>
      <c r="P29" s="133">
        <v>0.77459670000000003</v>
      </c>
    </row>
    <row r="30" spans="1:16" x14ac:dyDescent="0.25">
      <c r="A30" s="138" t="s">
        <v>119</v>
      </c>
      <c r="B30" s="65" t="s">
        <v>74</v>
      </c>
      <c r="C30" t="s">
        <v>205</v>
      </c>
      <c r="D30" s="110" t="s">
        <v>262</v>
      </c>
      <c r="E30" s="110">
        <v>11</v>
      </c>
      <c r="F30" s="115">
        <v>6.9090908999999998</v>
      </c>
      <c r="G30" s="120">
        <v>1.1361817999999999</v>
      </c>
      <c r="H30" s="106">
        <v>11</v>
      </c>
      <c r="I30" s="122">
        <v>4.4545455</v>
      </c>
      <c r="J30" s="127">
        <v>0.52223299999999995</v>
      </c>
      <c r="K30" s="106">
        <v>11</v>
      </c>
      <c r="L30" s="124">
        <v>3.0909091000000002</v>
      </c>
      <c r="M30" s="125">
        <v>1.4459976000000001</v>
      </c>
      <c r="N30" s="106">
        <v>11</v>
      </c>
      <c r="O30" s="135">
        <v>2.4545455</v>
      </c>
      <c r="P30" s="128">
        <v>1.2135598000000001</v>
      </c>
    </row>
    <row r="31" spans="1:16" x14ac:dyDescent="0.25">
      <c r="A31" s="138" t="s">
        <v>122</v>
      </c>
      <c r="B31" s="65" t="s">
        <v>94</v>
      </c>
      <c r="C31" t="s">
        <v>182</v>
      </c>
      <c r="D31" s="110" t="s">
        <v>239</v>
      </c>
      <c r="E31" s="110">
        <v>11</v>
      </c>
      <c r="F31" s="115">
        <v>6.9090908999999998</v>
      </c>
      <c r="G31" s="119">
        <v>1.7002674</v>
      </c>
      <c r="H31" s="23">
        <v>11</v>
      </c>
      <c r="I31" s="104">
        <v>3.1818181999999999</v>
      </c>
      <c r="J31" s="132">
        <v>0.98164980000000002</v>
      </c>
      <c r="K31" s="23">
        <v>12</v>
      </c>
      <c r="L31" s="21">
        <v>3.4166666999999999</v>
      </c>
      <c r="M31" s="22">
        <v>0.99620489999999995</v>
      </c>
      <c r="N31" s="23">
        <v>12</v>
      </c>
      <c r="O31" s="102">
        <v>3.6666666999999999</v>
      </c>
      <c r="P31" s="132">
        <v>0.88762540000000001</v>
      </c>
    </row>
    <row r="32" spans="1:16" x14ac:dyDescent="0.25">
      <c r="A32" s="138" t="s">
        <v>119</v>
      </c>
      <c r="B32" s="65" t="s">
        <v>79</v>
      </c>
      <c r="C32" t="s">
        <v>204</v>
      </c>
      <c r="D32" s="110" t="s">
        <v>261</v>
      </c>
      <c r="E32" s="110">
        <v>12</v>
      </c>
      <c r="F32" s="115">
        <v>6.8333332999999996</v>
      </c>
      <c r="G32" s="120">
        <v>1.1146408999999999</v>
      </c>
      <c r="H32" s="23">
        <v>12</v>
      </c>
      <c r="I32" s="104">
        <v>3.25</v>
      </c>
      <c r="J32" s="133">
        <v>0.75377839999999996</v>
      </c>
      <c r="K32" s="23">
        <v>12</v>
      </c>
      <c r="L32" s="21">
        <v>3.25</v>
      </c>
      <c r="M32" s="22">
        <v>0.75377839999999996</v>
      </c>
      <c r="N32" s="23">
        <v>12</v>
      </c>
      <c r="O32" s="103">
        <v>3.5833333000000001</v>
      </c>
      <c r="P32" s="133">
        <v>0.79296149999999999</v>
      </c>
    </row>
    <row r="33" spans="1:16" x14ac:dyDescent="0.25">
      <c r="A33" s="138" t="s">
        <v>119</v>
      </c>
      <c r="B33" s="65" t="s">
        <v>75</v>
      </c>
      <c r="C33" t="s">
        <v>200</v>
      </c>
      <c r="D33" s="110" t="s">
        <v>257</v>
      </c>
      <c r="E33" s="110">
        <v>11</v>
      </c>
      <c r="F33" s="115">
        <v>6.7272727000000003</v>
      </c>
      <c r="G33" s="119">
        <v>1.5550504000000001</v>
      </c>
      <c r="H33" s="106">
        <v>11</v>
      </c>
      <c r="I33" s="129">
        <v>3.9090908999999998</v>
      </c>
      <c r="J33" s="123">
        <v>0.94387980000000005</v>
      </c>
      <c r="K33" s="106">
        <v>11</v>
      </c>
      <c r="L33" s="124">
        <v>3.8181818000000001</v>
      </c>
      <c r="M33" s="125">
        <v>0.98164980000000002</v>
      </c>
      <c r="N33" s="106">
        <v>11</v>
      </c>
      <c r="O33" s="134">
        <v>2.8181818000000001</v>
      </c>
      <c r="P33" s="128">
        <v>1.1677484</v>
      </c>
    </row>
    <row r="34" spans="1:16" x14ac:dyDescent="0.25">
      <c r="A34" s="138" t="s">
        <v>123</v>
      </c>
      <c r="B34" s="65" t="s">
        <v>102</v>
      </c>
      <c r="C34" t="s">
        <v>211</v>
      </c>
      <c r="D34" s="110" t="s">
        <v>269</v>
      </c>
      <c r="E34" s="110">
        <v>12</v>
      </c>
      <c r="F34" s="115">
        <v>6.6666667000000004</v>
      </c>
      <c r="G34" s="118">
        <v>2.348436</v>
      </c>
      <c r="H34" s="23">
        <v>12</v>
      </c>
      <c r="I34" s="104">
        <v>3.1666666999999999</v>
      </c>
      <c r="J34" s="130">
        <v>1.4034589</v>
      </c>
      <c r="K34" s="23">
        <v>12</v>
      </c>
      <c r="L34" s="21">
        <v>3.5833333000000001</v>
      </c>
      <c r="M34" s="22">
        <v>0.99620489999999995</v>
      </c>
      <c r="N34" s="23">
        <v>12</v>
      </c>
      <c r="O34" s="103">
        <v>3.5</v>
      </c>
      <c r="P34" s="130">
        <v>1.0871146</v>
      </c>
    </row>
    <row r="35" spans="1:16" x14ac:dyDescent="0.25">
      <c r="A35" s="138" t="s">
        <v>118</v>
      </c>
      <c r="B35" s="101" t="s">
        <v>65</v>
      </c>
      <c r="C35" s="111" t="s">
        <v>174</v>
      </c>
      <c r="D35" s="110" t="s">
        <v>231</v>
      </c>
      <c r="E35" s="110">
        <v>11</v>
      </c>
      <c r="F35" s="116">
        <v>6.5454545</v>
      </c>
      <c r="G35" s="120">
        <v>1.2135598000000001</v>
      </c>
      <c r="H35" s="106">
        <v>11</v>
      </c>
      <c r="I35" s="129">
        <v>3.8181818000000001</v>
      </c>
      <c r="J35" s="127">
        <v>0.60302270000000002</v>
      </c>
      <c r="K35" s="106">
        <v>10</v>
      </c>
      <c r="L35" s="124">
        <v>3.1</v>
      </c>
      <c r="M35" s="125">
        <v>1.1005049</v>
      </c>
      <c r="N35" s="106">
        <v>11</v>
      </c>
      <c r="O35" s="134">
        <v>2.7272726999999999</v>
      </c>
      <c r="P35" s="126">
        <v>0.90453399999999995</v>
      </c>
    </row>
    <row r="36" spans="1:16" x14ac:dyDescent="0.25">
      <c r="A36" s="138" t="s">
        <v>122</v>
      </c>
      <c r="B36" s="65" t="s">
        <v>97</v>
      </c>
      <c r="C36" t="s">
        <v>181</v>
      </c>
      <c r="D36" s="110" t="s">
        <v>238</v>
      </c>
      <c r="E36" s="110">
        <v>11</v>
      </c>
      <c r="F36" s="116">
        <v>6.5454545</v>
      </c>
      <c r="G36" s="118">
        <v>2.6967994000000002</v>
      </c>
      <c r="H36" s="23">
        <v>11</v>
      </c>
      <c r="I36" s="104">
        <v>3.1818181999999999</v>
      </c>
      <c r="J36" s="130">
        <v>1.4012981</v>
      </c>
      <c r="K36" s="23">
        <v>11</v>
      </c>
      <c r="L36" s="21">
        <v>3.1818181999999999</v>
      </c>
      <c r="M36" s="22">
        <v>1.3280197</v>
      </c>
      <c r="N36" s="23">
        <v>11</v>
      </c>
      <c r="O36" s="103">
        <v>3.3636363999999999</v>
      </c>
      <c r="P36" s="130">
        <v>1.4333686000000001</v>
      </c>
    </row>
    <row r="37" spans="1:16" x14ac:dyDescent="0.25">
      <c r="A37" s="138" t="s">
        <v>120</v>
      </c>
      <c r="B37" s="65" t="s">
        <v>86</v>
      </c>
      <c r="C37" s="111" t="s">
        <v>185</v>
      </c>
      <c r="D37" s="110" t="s">
        <v>241</v>
      </c>
      <c r="E37" s="110">
        <v>10</v>
      </c>
      <c r="F37" s="116">
        <v>6.5</v>
      </c>
      <c r="G37" s="120">
        <v>1.4337209</v>
      </c>
      <c r="H37" s="106">
        <v>10</v>
      </c>
      <c r="I37" s="134">
        <v>3.4</v>
      </c>
      <c r="J37" s="126">
        <v>0.96609179999999995</v>
      </c>
      <c r="K37" s="106">
        <v>10</v>
      </c>
      <c r="L37" s="124">
        <v>2.6</v>
      </c>
      <c r="M37" s="125">
        <v>0.84327399999999997</v>
      </c>
      <c r="N37" s="106">
        <v>10</v>
      </c>
      <c r="O37" s="129">
        <v>3.1</v>
      </c>
      <c r="P37" s="123">
        <v>0.73786479999999999</v>
      </c>
    </row>
    <row r="38" spans="1:16" x14ac:dyDescent="0.25">
      <c r="A38" s="138" t="s">
        <v>120</v>
      </c>
      <c r="B38" s="65" t="s">
        <v>83</v>
      </c>
      <c r="C38" t="s">
        <v>186</v>
      </c>
      <c r="D38" s="110" t="s">
        <v>243</v>
      </c>
      <c r="E38" s="110">
        <v>10</v>
      </c>
      <c r="F38" s="116">
        <v>6.4</v>
      </c>
      <c r="G38" s="120">
        <v>1.4298407</v>
      </c>
      <c r="H38" s="106">
        <v>10</v>
      </c>
      <c r="I38" s="129">
        <v>3.7</v>
      </c>
      <c r="J38" s="123">
        <v>0.94868330000000001</v>
      </c>
      <c r="K38" s="106">
        <v>10</v>
      </c>
      <c r="L38" s="124">
        <v>2.9</v>
      </c>
      <c r="M38" s="125">
        <v>0.99442889999999995</v>
      </c>
      <c r="N38" s="106">
        <v>10</v>
      </c>
      <c r="O38" s="134">
        <v>2.7</v>
      </c>
      <c r="P38" s="123">
        <v>0.82327260000000002</v>
      </c>
    </row>
    <row r="39" spans="1:16" x14ac:dyDescent="0.25">
      <c r="A39" s="138" t="s">
        <v>122</v>
      </c>
      <c r="B39" s="65" t="s">
        <v>98</v>
      </c>
      <c r="C39" t="s">
        <v>176</v>
      </c>
      <c r="D39" s="110" t="s">
        <v>233</v>
      </c>
      <c r="E39" s="110">
        <v>10</v>
      </c>
      <c r="F39" s="116">
        <v>6.4</v>
      </c>
      <c r="G39" s="119">
        <v>1.5055453000000001</v>
      </c>
      <c r="H39" s="106">
        <v>11</v>
      </c>
      <c r="I39" s="134">
        <v>3.1818181999999999</v>
      </c>
      <c r="J39" s="123">
        <v>0.8738629</v>
      </c>
      <c r="K39" s="106">
        <v>10</v>
      </c>
      <c r="L39" s="124">
        <v>3.1</v>
      </c>
      <c r="M39" s="125">
        <v>1.197219</v>
      </c>
      <c r="N39" s="106">
        <v>10</v>
      </c>
      <c r="O39" s="129">
        <v>3.2</v>
      </c>
      <c r="P39" s="127">
        <v>0.63245549999999995</v>
      </c>
    </row>
    <row r="40" spans="1:16" x14ac:dyDescent="0.25">
      <c r="A40" s="138" t="s">
        <v>118</v>
      </c>
      <c r="B40" s="80" t="s">
        <v>58</v>
      </c>
      <c r="C40" t="s">
        <v>163</v>
      </c>
      <c r="D40" s="110" t="s">
        <v>220</v>
      </c>
      <c r="E40" s="110">
        <v>10</v>
      </c>
      <c r="F40" s="116">
        <v>6.3</v>
      </c>
      <c r="G40" s="121">
        <v>1.0593499</v>
      </c>
      <c r="H40" s="106">
        <v>10</v>
      </c>
      <c r="I40" s="129">
        <v>3.9</v>
      </c>
      <c r="J40" s="127">
        <v>0.3162278</v>
      </c>
      <c r="K40" s="106">
        <v>9</v>
      </c>
      <c r="L40" s="124">
        <v>3.3333333000000001</v>
      </c>
      <c r="M40" s="125">
        <v>0.86602539999999995</v>
      </c>
      <c r="N40" s="106">
        <v>10</v>
      </c>
      <c r="O40" s="135">
        <v>2.4</v>
      </c>
      <c r="P40" s="126">
        <v>0.96609179999999995</v>
      </c>
    </row>
    <row r="41" spans="1:16" x14ac:dyDescent="0.25">
      <c r="A41" s="138" t="s">
        <v>125</v>
      </c>
      <c r="B41" s="65" t="s">
        <v>111</v>
      </c>
      <c r="C41" t="s">
        <v>213</v>
      </c>
      <c r="D41" s="110" t="s">
        <v>271</v>
      </c>
      <c r="E41" s="110">
        <v>10</v>
      </c>
      <c r="F41" s="116">
        <v>6.3</v>
      </c>
      <c r="G41" s="120">
        <v>1.3374934999999999</v>
      </c>
      <c r="H41" s="106">
        <v>10</v>
      </c>
      <c r="I41" s="129">
        <v>3.5</v>
      </c>
      <c r="J41" s="126">
        <v>0.9718253</v>
      </c>
      <c r="K41" s="106">
        <v>10</v>
      </c>
      <c r="L41" s="124">
        <v>2.8</v>
      </c>
      <c r="M41" s="125">
        <v>1.1352924</v>
      </c>
      <c r="N41" s="106">
        <v>10</v>
      </c>
      <c r="O41" s="134">
        <v>2.8</v>
      </c>
      <c r="P41" s="127">
        <v>0.63245549999999995</v>
      </c>
    </row>
    <row r="42" spans="1:16" x14ac:dyDescent="0.25">
      <c r="A42" s="138" t="s">
        <v>122</v>
      </c>
      <c r="B42" s="65" t="s">
        <v>99</v>
      </c>
      <c r="C42" t="s">
        <v>177</v>
      </c>
      <c r="D42" s="110" t="s">
        <v>234</v>
      </c>
      <c r="E42" s="110">
        <v>11</v>
      </c>
      <c r="F42" s="116">
        <v>6.2727272999999997</v>
      </c>
      <c r="G42" s="121">
        <v>1.00905</v>
      </c>
      <c r="H42" s="23">
        <v>11</v>
      </c>
      <c r="I42" s="105">
        <v>2.5454545</v>
      </c>
      <c r="J42" s="131">
        <v>0.52223299999999995</v>
      </c>
      <c r="K42" s="23">
        <v>12</v>
      </c>
      <c r="L42" s="21">
        <v>3.1666666999999999</v>
      </c>
      <c r="M42" s="22">
        <v>0.83484709999999995</v>
      </c>
      <c r="N42" s="23">
        <v>12</v>
      </c>
      <c r="O42" s="102">
        <v>3.6666666999999999</v>
      </c>
      <c r="P42" s="131">
        <v>0.65133890000000005</v>
      </c>
    </row>
    <row r="43" spans="1:16" x14ac:dyDescent="0.25">
      <c r="A43" s="138" t="s">
        <v>119</v>
      </c>
      <c r="B43" s="65" t="s">
        <v>81</v>
      </c>
      <c r="C43" t="s">
        <v>202</v>
      </c>
      <c r="D43" s="110" t="s">
        <v>259</v>
      </c>
      <c r="E43" s="110">
        <v>11</v>
      </c>
      <c r="F43" s="116">
        <v>6.2727272999999997</v>
      </c>
      <c r="G43" s="119">
        <v>1.7939292</v>
      </c>
      <c r="H43" s="106">
        <v>11</v>
      </c>
      <c r="I43" s="134">
        <v>3.2727273000000001</v>
      </c>
      <c r="J43" s="126">
        <v>1.00905</v>
      </c>
      <c r="K43" s="106">
        <v>11</v>
      </c>
      <c r="L43" s="124">
        <v>3.2727273000000001</v>
      </c>
      <c r="M43" s="125">
        <v>1.1037127</v>
      </c>
      <c r="N43" s="106">
        <v>11</v>
      </c>
      <c r="O43" s="129">
        <v>3</v>
      </c>
      <c r="P43" s="126">
        <v>1</v>
      </c>
    </row>
    <row r="44" spans="1:16" x14ac:dyDescent="0.25">
      <c r="A44" s="138" t="s">
        <v>120</v>
      </c>
      <c r="B44" s="65" t="s">
        <v>84</v>
      </c>
      <c r="C44" t="s">
        <v>184</v>
      </c>
      <c r="D44" s="110" t="s">
        <v>242</v>
      </c>
      <c r="E44" s="110">
        <v>10</v>
      </c>
      <c r="F44" s="116">
        <v>6.2</v>
      </c>
      <c r="G44" s="120">
        <v>1.1352924</v>
      </c>
      <c r="H44" s="106">
        <v>10</v>
      </c>
      <c r="I44" s="129">
        <v>3.7</v>
      </c>
      <c r="J44" s="123">
        <v>0.94868330000000001</v>
      </c>
      <c r="K44" s="106">
        <v>10</v>
      </c>
      <c r="L44" s="124">
        <v>3.1</v>
      </c>
      <c r="M44" s="125">
        <v>0.73786479999999999</v>
      </c>
      <c r="N44" s="106">
        <v>10</v>
      </c>
      <c r="O44" s="135">
        <v>2.5</v>
      </c>
      <c r="P44" s="127">
        <v>0.52704629999999997</v>
      </c>
    </row>
    <row r="45" spans="1:16" x14ac:dyDescent="0.25">
      <c r="A45" s="138" t="s">
        <v>122</v>
      </c>
      <c r="B45" s="65" t="s">
        <v>92</v>
      </c>
      <c r="C45" t="s">
        <v>183</v>
      </c>
      <c r="D45" s="110" t="s">
        <v>240</v>
      </c>
      <c r="E45" s="110">
        <v>10</v>
      </c>
      <c r="F45" s="116">
        <v>6.2</v>
      </c>
      <c r="G45" s="120">
        <v>1.1352924</v>
      </c>
      <c r="H45" s="106">
        <v>10</v>
      </c>
      <c r="I45" s="129">
        <v>3.7</v>
      </c>
      <c r="J45" s="127">
        <v>0.48304589999999997</v>
      </c>
      <c r="K45" s="106">
        <v>10</v>
      </c>
      <c r="L45" s="124">
        <v>2.7</v>
      </c>
      <c r="M45" s="125">
        <v>0.94868330000000001</v>
      </c>
      <c r="N45" s="106">
        <v>10</v>
      </c>
      <c r="O45" s="135">
        <v>2.5</v>
      </c>
      <c r="P45" s="128">
        <v>1.0801234</v>
      </c>
    </row>
    <row r="46" spans="1:16" x14ac:dyDescent="0.25">
      <c r="A46" s="138" t="s">
        <v>118</v>
      </c>
      <c r="B46" s="65" t="s">
        <v>68</v>
      </c>
      <c r="C46" t="s">
        <v>164</v>
      </c>
      <c r="D46" s="110" t="s">
        <v>221</v>
      </c>
      <c r="E46" s="110">
        <v>10</v>
      </c>
      <c r="F46" s="116">
        <v>5.9</v>
      </c>
      <c r="G46" s="120">
        <v>1.2866839000000001</v>
      </c>
      <c r="H46" s="106">
        <v>10</v>
      </c>
      <c r="I46" s="134">
        <v>3.1</v>
      </c>
      <c r="J46" s="123">
        <v>0.87559500000000001</v>
      </c>
      <c r="K46" s="106">
        <v>9</v>
      </c>
      <c r="L46" s="124">
        <v>3.2222222</v>
      </c>
      <c r="M46" s="125">
        <v>0.83333330000000005</v>
      </c>
      <c r="N46" s="106">
        <v>10</v>
      </c>
      <c r="O46" s="134">
        <v>2.8</v>
      </c>
      <c r="P46" s="127">
        <v>0.63245549999999995</v>
      </c>
    </row>
    <row r="47" spans="1:16" x14ac:dyDescent="0.25">
      <c r="A47" s="138" t="s">
        <v>119</v>
      </c>
      <c r="B47" s="65" t="s">
        <v>78</v>
      </c>
      <c r="C47" t="s">
        <v>203</v>
      </c>
      <c r="D47" s="110" t="s">
        <v>260</v>
      </c>
      <c r="E47" s="110">
        <v>12</v>
      </c>
      <c r="F47" s="116">
        <v>5.8333332999999996</v>
      </c>
      <c r="G47" s="118">
        <v>2.0816659999999998</v>
      </c>
      <c r="H47" s="23">
        <v>12</v>
      </c>
      <c r="I47" s="105">
        <v>2.6666666999999999</v>
      </c>
      <c r="J47" s="132">
        <v>1.0730866999999999</v>
      </c>
      <c r="K47" s="23">
        <v>12</v>
      </c>
      <c r="L47" s="21">
        <v>3</v>
      </c>
      <c r="M47" s="22">
        <v>1.2060454</v>
      </c>
      <c r="N47" s="23">
        <v>12</v>
      </c>
      <c r="O47" s="103">
        <v>3.1666666999999999</v>
      </c>
      <c r="P47" s="130">
        <v>1.1934163</v>
      </c>
    </row>
    <row r="48" spans="1:16" x14ac:dyDescent="0.25">
      <c r="A48" s="138" t="s">
        <v>119</v>
      </c>
      <c r="B48" s="65" t="s">
        <v>80</v>
      </c>
      <c r="C48" t="s">
        <v>199</v>
      </c>
      <c r="D48" s="110" t="s">
        <v>256</v>
      </c>
      <c r="E48" s="110">
        <v>10</v>
      </c>
      <c r="F48" s="116">
        <v>5.8</v>
      </c>
      <c r="G48" s="119">
        <v>1.6193276999999999</v>
      </c>
      <c r="H48" s="106">
        <v>10</v>
      </c>
      <c r="I48" s="135">
        <v>2.8</v>
      </c>
      <c r="J48" s="126">
        <v>1.0327956</v>
      </c>
      <c r="K48" s="106">
        <v>10</v>
      </c>
      <c r="L48" s="124">
        <v>2.8</v>
      </c>
      <c r="M48" s="125">
        <v>0.91893659999999999</v>
      </c>
      <c r="N48" s="106">
        <v>10</v>
      </c>
      <c r="O48" s="129">
        <v>3</v>
      </c>
      <c r="P48" s="123">
        <v>0.81649660000000002</v>
      </c>
    </row>
    <row r="49" spans="1:16" x14ac:dyDescent="0.25">
      <c r="A49" s="138" t="s">
        <v>123</v>
      </c>
      <c r="B49" s="65" t="s">
        <v>103</v>
      </c>
      <c r="C49" t="s">
        <v>208</v>
      </c>
      <c r="D49" s="110" t="s">
        <v>266</v>
      </c>
      <c r="E49" s="110">
        <v>12</v>
      </c>
      <c r="F49" s="116">
        <v>5.75</v>
      </c>
      <c r="G49" s="118">
        <v>2.3011854999999999</v>
      </c>
      <c r="H49" s="23">
        <v>12</v>
      </c>
      <c r="I49" s="105">
        <v>2.6666666999999999</v>
      </c>
      <c r="J49" s="130">
        <v>1.2309148999999999</v>
      </c>
      <c r="K49" s="23">
        <v>12</v>
      </c>
      <c r="L49" s="21">
        <v>2.6666666999999999</v>
      </c>
      <c r="M49" s="22">
        <v>1.1547004999999999</v>
      </c>
      <c r="N49" s="23">
        <v>12</v>
      </c>
      <c r="O49" s="103">
        <v>3.0833333000000001</v>
      </c>
      <c r="P49" s="130">
        <v>1.1645002</v>
      </c>
    </row>
    <row r="50" spans="1:16" x14ac:dyDescent="0.25">
      <c r="A50" s="138" t="s">
        <v>118</v>
      </c>
      <c r="B50" s="65" t="s">
        <v>69</v>
      </c>
      <c r="C50" t="s">
        <v>173</v>
      </c>
      <c r="D50" s="110" t="s">
        <v>230</v>
      </c>
      <c r="E50" s="110">
        <v>11</v>
      </c>
      <c r="F50" s="116">
        <v>5.6363636000000001</v>
      </c>
      <c r="G50" s="120">
        <v>1.4333686000000001</v>
      </c>
      <c r="H50" s="106">
        <v>11</v>
      </c>
      <c r="I50" s="135">
        <v>2.7272726999999999</v>
      </c>
      <c r="J50" s="126">
        <v>1.00905</v>
      </c>
      <c r="K50" s="106">
        <v>11</v>
      </c>
      <c r="L50" s="124">
        <v>2.8181818000000001</v>
      </c>
      <c r="M50" s="125">
        <v>0.8738629</v>
      </c>
      <c r="N50" s="106">
        <v>11</v>
      </c>
      <c r="O50" s="134">
        <v>2.9090908999999998</v>
      </c>
      <c r="P50" s="127">
        <v>0.5393599</v>
      </c>
    </row>
    <row r="51" spans="1:16" x14ac:dyDescent="0.25">
      <c r="A51" s="138" t="s">
        <v>118</v>
      </c>
      <c r="B51" s="80" t="s">
        <v>63</v>
      </c>
      <c r="C51" t="s">
        <v>167</v>
      </c>
      <c r="D51" s="110" t="s">
        <v>224</v>
      </c>
      <c r="E51" s="110">
        <v>12</v>
      </c>
      <c r="F51" s="117">
        <v>5.5833332999999996</v>
      </c>
      <c r="G51" s="120">
        <v>1.4433757</v>
      </c>
      <c r="H51" s="23">
        <v>12</v>
      </c>
      <c r="I51" s="104">
        <v>3.25</v>
      </c>
      <c r="J51" s="132">
        <v>1.1381804</v>
      </c>
      <c r="K51" s="23">
        <v>11</v>
      </c>
      <c r="L51" s="21">
        <v>3.2727273000000001</v>
      </c>
      <c r="M51" s="22">
        <v>0.90453399999999995</v>
      </c>
      <c r="N51" s="23">
        <v>12</v>
      </c>
      <c r="O51" s="105">
        <v>2.3333333000000001</v>
      </c>
      <c r="P51" s="131">
        <v>0.65133890000000005</v>
      </c>
    </row>
    <row r="52" spans="1:16" x14ac:dyDescent="0.25">
      <c r="A52" s="138" t="s">
        <v>126</v>
      </c>
      <c r="B52" s="65" t="s">
        <v>112</v>
      </c>
      <c r="C52" t="s">
        <v>206</v>
      </c>
      <c r="D52" s="110" t="s">
        <v>264</v>
      </c>
      <c r="E52" s="110">
        <v>11</v>
      </c>
      <c r="F52" s="117">
        <v>5.5454545</v>
      </c>
      <c r="G52" s="120">
        <v>1.2933395999999999</v>
      </c>
      <c r="H52" s="23">
        <v>11</v>
      </c>
      <c r="I52" s="105">
        <v>2.6363636000000001</v>
      </c>
      <c r="J52" s="132">
        <v>1.0269105999999999</v>
      </c>
      <c r="K52" s="23">
        <v>11</v>
      </c>
      <c r="L52" s="21">
        <v>2.5454545</v>
      </c>
      <c r="M52" s="22">
        <v>0.82019949999999997</v>
      </c>
      <c r="N52" s="23">
        <v>11</v>
      </c>
      <c r="O52" s="104">
        <v>2.9090908999999998</v>
      </c>
      <c r="P52" s="133">
        <v>0.70064899999999997</v>
      </c>
    </row>
    <row r="53" spans="1:16" x14ac:dyDescent="0.25">
      <c r="A53" s="138" t="s">
        <v>118</v>
      </c>
      <c r="B53" s="80" t="s">
        <v>61</v>
      </c>
      <c r="C53" t="s">
        <v>165</v>
      </c>
      <c r="D53" s="110" t="s">
        <v>222</v>
      </c>
      <c r="E53" s="110">
        <v>11</v>
      </c>
      <c r="F53" s="117">
        <v>5.4545455</v>
      </c>
      <c r="G53" s="121">
        <v>1.0357255000000001</v>
      </c>
      <c r="H53" s="106">
        <v>11</v>
      </c>
      <c r="I53" s="135">
        <v>2.4545455</v>
      </c>
      <c r="J53" s="123">
        <v>0.82019949999999997</v>
      </c>
      <c r="K53" s="106">
        <v>10</v>
      </c>
      <c r="L53" s="124">
        <v>2.9</v>
      </c>
      <c r="M53" s="125">
        <v>1.3703202999999999</v>
      </c>
      <c r="N53" s="106">
        <v>11</v>
      </c>
      <c r="O53" s="129">
        <v>3</v>
      </c>
      <c r="P53" s="128">
        <v>1.0954451000000001</v>
      </c>
    </row>
    <row r="54" spans="1:16" x14ac:dyDescent="0.25">
      <c r="A54" s="138" t="s">
        <v>118</v>
      </c>
      <c r="B54" s="65" t="s">
        <v>67</v>
      </c>
      <c r="C54" s="111" t="s">
        <v>169</v>
      </c>
      <c r="D54" s="110" t="s">
        <v>226</v>
      </c>
      <c r="E54" s="110">
        <v>11</v>
      </c>
      <c r="F54" s="117">
        <v>5.4545455</v>
      </c>
      <c r="G54" s="120">
        <v>1.2135598000000001</v>
      </c>
      <c r="H54" s="23">
        <v>11</v>
      </c>
      <c r="I54" s="104">
        <v>3.1818181999999999</v>
      </c>
      <c r="J54" s="132">
        <v>0.98164980000000002</v>
      </c>
      <c r="K54" s="23">
        <v>11</v>
      </c>
      <c r="L54" s="21">
        <v>2.8181818000000001</v>
      </c>
      <c r="M54" s="22">
        <v>1.1677484</v>
      </c>
      <c r="N54" s="23">
        <v>11</v>
      </c>
      <c r="O54" s="105">
        <v>2.2727273000000001</v>
      </c>
      <c r="P54" s="131">
        <v>0.64666979999999996</v>
      </c>
    </row>
    <row r="55" spans="1:16" x14ac:dyDescent="0.25">
      <c r="A55" s="138" t="s">
        <v>118</v>
      </c>
      <c r="B55" s="65" t="s">
        <v>71</v>
      </c>
      <c r="C55" t="s">
        <v>171</v>
      </c>
      <c r="D55" s="110" t="s">
        <v>228</v>
      </c>
      <c r="E55" s="110">
        <v>12</v>
      </c>
      <c r="F55" s="117">
        <v>5.4166667000000004</v>
      </c>
      <c r="G55" s="119">
        <v>1.7298625000000001</v>
      </c>
      <c r="H55" s="23">
        <v>12</v>
      </c>
      <c r="I55" s="105">
        <v>2.75</v>
      </c>
      <c r="J55" s="132">
        <v>1.0552897000000001</v>
      </c>
      <c r="K55" s="23">
        <v>11</v>
      </c>
      <c r="L55" s="21">
        <v>2.2727273000000001</v>
      </c>
      <c r="M55" s="22">
        <v>1.00905</v>
      </c>
      <c r="N55" s="23">
        <v>12</v>
      </c>
      <c r="O55" s="104">
        <v>2.6666666999999999</v>
      </c>
      <c r="P55" s="132">
        <v>0.98473189999999999</v>
      </c>
    </row>
    <row r="56" spans="1:16" x14ac:dyDescent="0.25">
      <c r="A56" s="138" t="s">
        <v>118</v>
      </c>
      <c r="B56" s="65" t="s">
        <v>73</v>
      </c>
      <c r="C56"/>
      <c r="D56" s="110" t="s">
        <v>218</v>
      </c>
      <c r="E56" s="110">
        <v>9</v>
      </c>
      <c r="F56" s="117">
        <v>5.3333332999999996</v>
      </c>
      <c r="G56" s="119">
        <v>1.8027755999999999</v>
      </c>
      <c r="H56" s="106">
        <v>9</v>
      </c>
      <c r="I56" s="135">
        <v>2.7777778</v>
      </c>
      <c r="J56" s="126">
        <v>1.0929063999999999</v>
      </c>
      <c r="K56" s="106">
        <v>8</v>
      </c>
      <c r="L56" s="124">
        <v>3.375</v>
      </c>
      <c r="M56" s="125">
        <v>0.74402380000000001</v>
      </c>
      <c r="N56" s="106">
        <v>9</v>
      </c>
      <c r="O56" s="134">
        <v>2.5555555999999999</v>
      </c>
      <c r="P56" s="126">
        <v>0.88191710000000001</v>
      </c>
    </row>
    <row r="57" spans="1:16" x14ac:dyDescent="0.25">
      <c r="A57" s="138" t="s">
        <v>121</v>
      </c>
      <c r="B57" s="65" t="s">
        <v>89</v>
      </c>
      <c r="C57" t="s">
        <v>192</v>
      </c>
      <c r="D57" s="110" t="s">
        <v>249</v>
      </c>
      <c r="E57" s="110">
        <v>11</v>
      </c>
      <c r="F57" s="117">
        <v>5.2727272999999997</v>
      </c>
      <c r="G57" s="120">
        <v>1.4206273</v>
      </c>
      <c r="H57" s="23">
        <v>12</v>
      </c>
      <c r="I57" s="104">
        <v>2.9166666999999999</v>
      </c>
      <c r="J57" s="130">
        <v>1.3113722000000001</v>
      </c>
      <c r="K57" s="23">
        <v>11</v>
      </c>
      <c r="L57" s="21">
        <v>2.7272726999999999</v>
      </c>
      <c r="M57" s="22">
        <v>1.2720777999999999</v>
      </c>
      <c r="N57" s="23">
        <v>11</v>
      </c>
      <c r="O57" s="105">
        <v>2.4545455</v>
      </c>
      <c r="P57" s="133">
        <v>0.82019949999999997</v>
      </c>
    </row>
    <row r="58" spans="1:16" x14ac:dyDescent="0.25">
      <c r="A58" s="138" t="s">
        <v>122</v>
      </c>
      <c r="B58" s="65" t="s">
        <v>96</v>
      </c>
      <c r="C58" t="s">
        <v>178</v>
      </c>
      <c r="D58" s="110" t="s">
        <v>235</v>
      </c>
      <c r="E58" s="110">
        <v>9</v>
      </c>
      <c r="F58" s="117">
        <v>5</v>
      </c>
      <c r="G58" s="119">
        <v>1.5</v>
      </c>
      <c r="H58" s="106">
        <v>9</v>
      </c>
      <c r="I58" s="135">
        <v>2.1111111</v>
      </c>
      <c r="J58" s="123">
        <v>0.92796069999999997</v>
      </c>
      <c r="K58" s="106">
        <v>9</v>
      </c>
      <c r="L58" s="124">
        <v>2.2222222</v>
      </c>
      <c r="M58" s="125">
        <v>0.9718253</v>
      </c>
      <c r="N58" s="106">
        <v>9</v>
      </c>
      <c r="O58" s="134">
        <v>2.8888889</v>
      </c>
      <c r="P58" s="123">
        <v>0.78173599999999999</v>
      </c>
    </row>
    <row r="59" spans="1:16" x14ac:dyDescent="0.25">
      <c r="A59" s="138" t="s">
        <v>118</v>
      </c>
      <c r="B59" s="65" t="s">
        <v>70</v>
      </c>
      <c r="C59" t="s">
        <v>172</v>
      </c>
      <c r="D59" s="110" t="s">
        <v>229</v>
      </c>
      <c r="E59" s="110">
        <v>12</v>
      </c>
      <c r="F59" s="117">
        <v>4.8333332999999996</v>
      </c>
      <c r="G59" s="119">
        <v>1.7494588</v>
      </c>
      <c r="H59" s="23">
        <v>12</v>
      </c>
      <c r="I59" s="105">
        <v>2.6666666999999999</v>
      </c>
      <c r="J59" s="130">
        <v>1.2309148999999999</v>
      </c>
      <c r="K59" s="23">
        <v>12</v>
      </c>
      <c r="L59" s="21">
        <v>2.5833333000000001</v>
      </c>
      <c r="M59" s="22">
        <v>0.90033660000000004</v>
      </c>
      <c r="N59" s="23">
        <v>12</v>
      </c>
      <c r="O59" s="105">
        <v>2.1666666999999999</v>
      </c>
      <c r="P59" s="133">
        <v>0.83484709999999995</v>
      </c>
    </row>
    <row r="60" spans="1:16" x14ac:dyDescent="0.25">
      <c r="A60" s="138" t="s">
        <v>120</v>
      </c>
      <c r="B60" s="65" t="s">
        <v>82</v>
      </c>
      <c r="C60" t="s">
        <v>216</v>
      </c>
      <c r="D60" s="110" t="s">
        <v>263</v>
      </c>
      <c r="E60" s="110">
        <v>12</v>
      </c>
      <c r="F60" s="117">
        <v>4.6666667000000004</v>
      </c>
      <c r="G60" s="120">
        <v>1.3706887999999999</v>
      </c>
      <c r="H60" s="23">
        <v>12</v>
      </c>
      <c r="I60" s="105">
        <v>2.5</v>
      </c>
      <c r="J60" s="133">
        <v>0.90453399999999995</v>
      </c>
      <c r="K60" s="23">
        <v>12</v>
      </c>
      <c r="L60" s="21">
        <v>2.8333333000000001</v>
      </c>
      <c r="M60" s="22">
        <v>0.93743690000000002</v>
      </c>
      <c r="N60" s="23">
        <v>12</v>
      </c>
      <c r="O60" s="105">
        <v>2.1666666999999999</v>
      </c>
      <c r="P60" s="133">
        <v>0.83484709999999995</v>
      </c>
    </row>
    <row r="61" spans="1:16" x14ac:dyDescent="0.25">
      <c r="A61" s="138" t="s">
        <v>118</v>
      </c>
      <c r="B61" s="80" t="s">
        <v>62</v>
      </c>
      <c r="C61" t="s">
        <v>162</v>
      </c>
      <c r="D61" s="110" t="s">
        <v>219</v>
      </c>
      <c r="E61" s="110">
        <v>10</v>
      </c>
      <c r="F61" s="117">
        <v>4.2</v>
      </c>
      <c r="G61" s="119">
        <v>1.8135294</v>
      </c>
      <c r="H61" s="106">
        <v>10</v>
      </c>
      <c r="I61" s="105">
        <v>2.6</v>
      </c>
      <c r="J61" s="128">
        <v>1.4298407</v>
      </c>
      <c r="K61" s="106">
        <v>10</v>
      </c>
      <c r="L61" s="124">
        <v>2.2999999999999998</v>
      </c>
      <c r="M61" s="125">
        <v>1.3374934999999999</v>
      </c>
      <c r="N61" s="108">
        <v>10</v>
      </c>
      <c r="O61" s="135">
        <v>1.6</v>
      </c>
      <c r="P61" s="133">
        <v>0.69920599999999999</v>
      </c>
    </row>
    <row r="62" spans="1:16" x14ac:dyDescent="0.25">
      <c r="B62" s="65"/>
      <c r="C62" s="65"/>
    </row>
    <row r="63" spans="1:16" x14ac:dyDescent="0.25">
      <c r="F63" s="17">
        <f>AVERAGE(F6:F61)</f>
        <v>6.5737012964285695</v>
      </c>
      <c r="G63" s="16">
        <f>AVERAGE(G6:G61)</f>
        <v>1.4968308749999995</v>
      </c>
      <c r="H63" s="98"/>
      <c r="I63" s="18">
        <f>AVERAGE(I6:I61)</f>
        <v>3.4898178250000003</v>
      </c>
      <c r="J63" s="19">
        <f>AVERAGE(J6:J61)</f>
        <v>0.94760243750000017</v>
      </c>
      <c r="K63" s="22"/>
      <c r="L63" s="22">
        <f>AVERAGE(L6:L61)</f>
        <v>3.2973259357142863</v>
      </c>
      <c r="M63" s="22">
        <f>AVERAGE(M6:M61)</f>
        <v>0.985147294642857</v>
      </c>
      <c r="N63" s="22"/>
      <c r="O63" s="19">
        <f>AVERAGE(O6:O61)</f>
        <v>3.0712211410714287</v>
      </c>
      <c r="P63" s="19">
        <f>AVERAGE(P6:P61)</f>
        <v>0.87118983392857141</v>
      </c>
    </row>
    <row r="64" spans="1:16" x14ac:dyDescent="0.25">
      <c r="F64" s="16">
        <f>STDEV(F6:F61)</f>
        <v>0.96211231332504488</v>
      </c>
      <c r="G64" s="16">
        <f>STDEV(G6:G61)</f>
        <v>0.3822396083161872</v>
      </c>
      <c r="H64" s="99"/>
      <c r="I64" s="19">
        <f>STDEV(I6:I61)</f>
        <v>0.63993706173362652</v>
      </c>
      <c r="J64" s="19">
        <f>STDEV(J6:J61)</f>
        <v>0.25386381948093367</v>
      </c>
      <c r="K64" s="22"/>
      <c r="L64" s="22">
        <f>STDEV(L6:L61)</f>
        <v>0.52377313046732787</v>
      </c>
      <c r="M64" s="22">
        <f>STDEV(M6:M61)</f>
        <v>0.20790939261933564</v>
      </c>
      <c r="N64" s="22"/>
      <c r="O64" s="19">
        <f>STDEV(O6:O61)</f>
        <v>0.54495162390335949</v>
      </c>
      <c r="P64" s="19">
        <f>STDEV(P6:P61)</f>
        <v>0.19304279175391578</v>
      </c>
    </row>
    <row r="65" spans="6:16" x14ac:dyDescent="0.25">
      <c r="F65" s="17">
        <f>MEDIAN(F6:F61)</f>
        <v>6.6969697000000004</v>
      </c>
      <c r="G65" s="17">
        <f>MEDIAN(G6:G61)</f>
        <v>1.4385482999999999</v>
      </c>
      <c r="H65" s="98"/>
      <c r="I65" s="18">
        <f>MEDIAN(I6:I61)</f>
        <v>3.6515151499999998</v>
      </c>
      <c r="J65" s="18">
        <f>MEDIAN(J6:J61)</f>
        <v>0.96530729999999998</v>
      </c>
      <c r="K65" s="21"/>
      <c r="L65" s="21">
        <f>MEDIAN(L6:L61)</f>
        <v>3.2727273000000001</v>
      </c>
      <c r="M65" s="21">
        <f>MEDIAN(M6:M61)</f>
        <v>0.9718253</v>
      </c>
      <c r="N65" s="21"/>
      <c r="O65" s="18">
        <f>MEDIAN(O6:O61)</f>
        <v>3</v>
      </c>
      <c r="P65" s="18">
        <f>MEDIAN(P6:P61)</f>
        <v>0.86994415000000003</v>
      </c>
    </row>
    <row r="66" spans="6:16" x14ac:dyDescent="0.25">
      <c r="F66" s="1"/>
      <c r="G66" s="1"/>
      <c r="H66" s="65"/>
    </row>
    <row r="67" spans="6:16" x14ac:dyDescent="0.25">
      <c r="F67" s="16">
        <f>F63+F64</f>
        <v>7.5358136097536139</v>
      </c>
      <c r="G67" s="16">
        <f>G63+G64</f>
        <v>1.8790704833161866</v>
      </c>
      <c r="H67" s="99"/>
      <c r="I67" s="19">
        <f>I63+I64</f>
        <v>4.1297548867336271</v>
      </c>
      <c r="J67" s="19">
        <f>J63+J64</f>
        <v>1.2014662569809338</v>
      </c>
      <c r="K67" s="22"/>
      <c r="L67" s="22">
        <f>L63+L64</f>
        <v>3.8210990661816142</v>
      </c>
      <c r="M67" s="22">
        <f>M63+M64</f>
        <v>1.1930566872621926</v>
      </c>
      <c r="N67" s="22"/>
      <c r="O67" s="19">
        <f>O63+O64</f>
        <v>3.6161727649747881</v>
      </c>
      <c r="P67" s="19">
        <f>P63+P64</f>
        <v>1.0642326256824872</v>
      </c>
    </row>
    <row r="68" spans="6:16" x14ac:dyDescent="0.25">
      <c r="F68" s="16">
        <f>F63-F64</f>
        <v>5.6115889831035251</v>
      </c>
      <c r="G68" s="16">
        <f>G63-G64</f>
        <v>1.1145912666838123</v>
      </c>
      <c r="H68" s="99"/>
      <c r="I68" s="19">
        <f>I63-I64</f>
        <v>2.8498807632663739</v>
      </c>
      <c r="J68" s="19">
        <f>J63-J64</f>
        <v>0.69373861801906656</v>
      </c>
      <c r="K68" s="22"/>
      <c r="L68" s="22">
        <f>L63-L64</f>
        <v>2.7735528052469585</v>
      </c>
      <c r="M68" s="22">
        <f>M63-M64</f>
        <v>0.77723790202352139</v>
      </c>
      <c r="N68" s="22"/>
      <c r="O68" s="19">
        <f>O63-O64</f>
        <v>2.5262695171680694</v>
      </c>
      <c r="P68" s="19">
        <f>P63-P64</f>
        <v>0.6781470421746556</v>
      </c>
    </row>
  </sheetData>
  <sortState ref="A7:P61">
    <sortCondition descending="1" ref="F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"/>
  <sheetViews>
    <sheetView topLeftCell="A41" workbookViewId="0">
      <selection activeCell="J41" sqref="J1:J1048576"/>
    </sheetView>
  </sheetViews>
  <sheetFormatPr defaultColWidth="8.85546875" defaultRowHeight="12.75" x14ac:dyDescent="0.2"/>
  <cols>
    <col min="1" max="1" width="24.42578125" style="8" customWidth="1"/>
    <col min="2" max="2" width="54.42578125" style="2" customWidth="1"/>
    <col min="3" max="3" width="14.28515625" style="20" customWidth="1"/>
    <col min="4" max="4" width="13.85546875" style="20" customWidth="1"/>
    <col min="5" max="5" width="12.7109375" style="20" customWidth="1"/>
    <col min="6" max="6" width="13.85546875" style="20" customWidth="1"/>
    <col min="7" max="7" width="13.28515625" style="8" customWidth="1"/>
    <col min="8" max="8" width="13.42578125" style="8" customWidth="1"/>
    <col min="9" max="9" width="11.42578125" style="20" customWidth="1"/>
    <col min="10" max="10" width="10.85546875" style="20" customWidth="1"/>
    <col min="11" max="11" width="13" style="8" customWidth="1"/>
    <col min="12" max="16384" width="8.85546875" style="8"/>
  </cols>
  <sheetData>
    <row r="1" spans="1:11" ht="36.75" customHeight="1" x14ac:dyDescent="0.35">
      <c r="A1" s="56" t="s">
        <v>160</v>
      </c>
    </row>
    <row r="2" spans="1:11" ht="51" x14ac:dyDescent="0.2">
      <c r="A2" s="24" t="s">
        <v>129</v>
      </c>
      <c r="B2" s="35" t="s">
        <v>130</v>
      </c>
      <c r="C2" s="25" t="s">
        <v>146</v>
      </c>
      <c r="D2" s="25" t="s">
        <v>145</v>
      </c>
      <c r="E2" s="25" t="s">
        <v>149</v>
      </c>
      <c r="F2" s="25" t="s">
        <v>147</v>
      </c>
      <c r="G2" s="25" t="s">
        <v>148</v>
      </c>
      <c r="H2" s="25" t="s">
        <v>150</v>
      </c>
      <c r="I2" s="25" t="s">
        <v>151</v>
      </c>
      <c r="J2" s="25" t="s">
        <v>152</v>
      </c>
      <c r="K2" s="25" t="s">
        <v>155</v>
      </c>
    </row>
    <row r="3" spans="1:11" ht="15" x14ac:dyDescent="0.25">
      <c r="A3" s="20" t="s">
        <v>127</v>
      </c>
      <c r="B3" s="8" t="s">
        <v>115</v>
      </c>
      <c r="C3" s="27">
        <v>11</v>
      </c>
      <c r="D3" s="28">
        <v>4.5454545</v>
      </c>
      <c r="E3" s="36">
        <v>0.82019949999999997</v>
      </c>
      <c r="F3" s="27">
        <v>10</v>
      </c>
      <c r="G3" s="40">
        <v>4.2</v>
      </c>
      <c r="H3" s="41">
        <v>0.91893659999999999</v>
      </c>
      <c r="I3" s="27">
        <v>10</v>
      </c>
      <c r="J3" s="42">
        <v>3.8</v>
      </c>
      <c r="K3" s="41">
        <v>0.91893659999999999</v>
      </c>
    </row>
    <row r="4" spans="1:11" ht="15" x14ac:dyDescent="0.25">
      <c r="A4" s="20" t="s">
        <v>124</v>
      </c>
      <c r="B4" s="8" t="s">
        <v>106</v>
      </c>
      <c r="C4" s="27">
        <v>10</v>
      </c>
      <c r="D4" s="28">
        <v>4.5</v>
      </c>
      <c r="E4" s="37">
        <v>0.70710680000000004</v>
      </c>
      <c r="F4" s="27">
        <v>10</v>
      </c>
      <c r="G4" s="40">
        <v>3.8</v>
      </c>
      <c r="H4" s="41">
        <v>0.63245549999999995</v>
      </c>
      <c r="I4" s="27">
        <v>10</v>
      </c>
      <c r="J4" s="29">
        <v>3</v>
      </c>
      <c r="K4" s="41">
        <v>0.94280900000000001</v>
      </c>
    </row>
    <row r="5" spans="1:11" ht="15" x14ac:dyDescent="0.25">
      <c r="A5" s="20" t="s">
        <v>123</v>
      </c>
      <c r="B5" s="8" t="s">
        <v>101</v>
      </c>
      <c r="C5" s="27">
        <v>12</v>
      </c>
      <c r="D5" s="28">
        <v>4.5</v>
      </c>
      <c r="E5" s="37">
        <v>0.67419989999999996</v>
      </c>
      <c r="F5" s="27">
        <v>12</v>
      </c>
      <c r="G5" s="40">
        <v>4.1666667000000004</v>
      </c>
      <c r="H5" s="41">
        <v>0.83484709999999995</v>
      </c>
      <c r="I5" s="27">
        <v>12</v>
      </c>
      <c r="J5" s="42">
        <v>3.5833333000000001</v>
      </c>
      <c r="K5" s="41">
        <v>0.90033660000000004</v>
      </c>
    </row>
    <row r="6" spans="1:11" ht="15" x14ac:dyDescent="0.25">
      <c r="A6" s="20" t="s">
        <v>121</v>
      </c>
      <c r="B6" s="8" t="s">
        <v>87</v>
      </c>
      <c r="C6" s="27">
        <v>10</v>
      </c>
      <c r="D6" s="28">
        <v>4.5</v>
      </c>
      <c r="E6" s="37">
        <v>0.52704629999999997</v>
      </c>
      <c r="F6" s="27">
        <v>10</v>
      </c>
      <c r="G6" s="40">
        <v>4.0999999999999996</v>
      </c>
      <c r="H6" s="41">
        <v>0.99442889999999995</v>
      </c>
      <c r="I6" s="27">
        <v>10</v>
      </c>
      <c r="J6" s="31">
        <v>2.6</v>
      </c>
      <c r="K6" s="41">
        <v>0.96609179999999995</v>
      </c>
    </row>
    <row r="7" spans="1:11" ht="15" x14ac:dyDescent="0.25">
      <c r="A7" s="55" t="s">
        <v>119</v>
      </c>
      <c r="B7" s="26" t="s">
        <v>74</v>
      </c>
      <c r="C7" s="44">
        <v>11</v>
      </c>
      <c r="D7" s="45">
        <v>4.4545455</v>
      </c>
      <c r="E7" s="46">
        <v>0.52223299999999995</v>
      </c>
      <c r="F7" s="44">
        <v>11</v>
      </c>
      <c r="G7" s="47">
        <v>3.0909091000000002</v>
      </c>
      <c r="H7" s="48">
        <v>1.4459976000000001</v>
      </c>
      <c r="I7" s="44">
        <v>11</v>
      </c>
      <c r="J7" s="49">
        <v>2.4545455</v>
      </c>
      <c r="K7" s="48">
        <v>1.2135598000000001</v>
      </c>
    </row>
    <row r="8" spans="1:11" ht="15" x14ac:dyDescent="0.25">
      <c r="A8" s="20" t="s">
        <v>123</v>
      </c>
      <c r="B8" s="8" t="s">
        <v>104</v>
      </c>
      <c r="C8" s="27">
        <v>12</v>
      </c>
      <c r="D8" s="28">
        <v>4.4166667000000004</v>
      </c>
      <c r="E8" s="37">
        <v>0.51492870000000002</v>
      </c>
      <c r="F8" s="27">
        <v>12</v>
      </c>
      <c r="G8" s="40">
        <v>4.0833332999999996</v>
      </c>
      <c r="H8" s="41">
        <v>0.79296149999999999</v>
      </c>
      <c r="I8" s="27">
        <v>12</v>
      </c>
      <c r="J8" s="29">
        <v>3.3333333000000001</v>
      </c>
      <c r="K8" s="41">
        <v>0.88762540000000001</v>
      </c>
    </row>
    <row r="9" spans="1:11" ht="15" x14ac:dyDescent="0.25">
      <c r="A9" s="20" t="s">
        <v>125</v>
      </c>
      <c r="B9" s="8" t="s">
        <v>109</v>
      </c>
      <c r="C9" s="27">
        <v>10</v>
      </c>
      <c r="D9" s="28">
        <v>4.3</v>
      </c>
      <c r="E9" s="37">
        <v>0.67494860000000001</v>
      </c>
      <c r="F9" s="27">
        <v>10</v>
      </c>
      <c r="G9" s="40">
        <v>4.2</v>
      </c>
      <c r="H9" s="41">
        <v>0.63245549999999995</v>
      </c>
      <c r="I9" s="27">
        <v>10</v>
      </c>
      <c r="J9" s="42">
        <v>4</v>
      </c>
      <c r="K9" s="41">
        <v>0.66666669999999995</v>
      </c>
    </row>
    <row r="10" spans="1:11" ht="15" x14ac:dyDescent="0.25">
      <c r="A10" s="20" t="s">
        <v>118</v>
      </c>
      <c r="B10" s="8" t="s">
        <v>72</v>
      </c>
      <c r="C10" s="27">
        <v>12</v>
      </c>
      <c r="D10" s="28">
        <v>4.25</v>
      </c>
      <c r="E10" s="36">
        <v>0.96530729999999998</v>
      </c>
      <c r="F10" s="27">
        <v>11</v>
      </c>
      <c r="G10" s="40">
        <v>3.4545455</v>
      </c>
      <c r="H10" s="41">
        <v>1.1281521000000001</v>
      </c>
      <c r="I10" s="27">
        <v>11</v>
      </c>
      <c r="J10" s="31">
        <v>2.8181818000000001</v>
      </c>
      <c r="K10" s="41">
        <v>0.8738629</v>
      </c>
    </row>
    <row r="11" spans="1:11" ht="15" x14ac:dyDescent="0.25">
      <c r="A11" s="20" t="s">
        <v>122</v>
      </c>
      <c r="B11" s="8" t="s">
        <v>91</v>
      </c>
      <c r="C11" s="27">
        <v>10</v>
      </c>
      <c r="D11" s="28">
        <v>4.2</v>
      </c>
      <c r="E11" s="36">
        <v>0.78881060000000003</v>
      </c>
      <c r="F11" s="27">
        <v>10</v>
      </c>
      <c r="G11" s="40">
        <v>3.7</v>
      </c>
      <c r="H11" s="41">
        <v>0.67494860000000001</v>
      </c>
      <c r="I11" s="27">
        <v>10</v>
      </c>
      <c r="J11" s="29">
        <v>3.2</v>
      </c>
      <c r="K11" s="41">
        <v>1.0327956</v>
      </c>
    </row>
    <row r="12" spans="1:11" ht="15" x14ac:dyDescent="0.25">
      <c r="A12" s="20" t="s">
        <v>118</v>
      </c>
      <c r="B12" s="8" t="s">
        <v>64</v>
      </c>
      <c r="C12" s="27">
        <v>12</v>
      </c>
      <c r="D12" s="28">
        <v>4.1666667000000004</v>
      </c>
      <c r="E12" s="36">
        <v>0.93743690000000002</v>
      </c>
      <c r="F12" s="27">
        <v>12</v>
      </c>
      <c r="G12" s="40">
        <v>3.4166666999999999</v>
      </c>
      <c r="H12" s="41">
        <v>1.1645002</v>
      </c>
      <c r="I12" s="27">
        <v>12</v>
      </c>
      <c r="J12" s="31">
        <v>2.75</v>
      </c>
      <c r="K12" s="41">
        <v>0.86602539999999995</v>
      </c>
    </row>
    <row r="13" spans="1:11" ht="15" x14ac:dyDescent="0.25">
      <c r="A13" s="20" t="s">
        <v>127</v>
      </c>
      <c r="B13" s="8" t="s">
        <v>114</v>
      </c>
      <c r="C13" s="27">
        <v>11</v>
      </c>
      <c r="D13" s="29">
        <v>4.0909091000000002</v>
      </c>
      <c r="E13" s="36">
        <v>0.83120939999999999</v>
      </c>
      <c r="F13" s="27">
        <v>9</v>
      </c>
      <c r="G13" s="40">
        <v>4.1111110999999996</v>
      </c>
      <c r="H13" s="41">
        <v>0.60092520000000005</v>
      </c>
      <c r="I13" s="27">
        <v>10</v>
      </c>
      <c r="J13" s="42">
        <v>3.9</v>
      </c>
      <c r="K13" s="41">
        <v>1.197219</v>
      </c>
    </row>
    <row r="14" spans="1:11" ht="15" x14ac:dyDescent="0.25">
      <c r="A14" s="20" t="s">
        <v>127</v>
      </c>
      <c r="B14" s="8" t="s">
        <v>113</v>
      </c>
      <c r="C14" s="27">
        <v>12</v>
      </c>
      <c r="D14" s="29">
        <v>4</v>
      </c>
      <c r="E14" s="38">
        <v>1.0444659000000001</v>
      </c>
      <c r="F14" s="27">
        <v>12</v>
      </c>
      <c r="G14" s="40">
        <v>4.0833332999999996</v>
      </c>
      <c r="H14" s="41">
        <v>1.0836247000000001</v>
      </c>
      <c r="I14" s="27">
        <v>12</v>
      </c>
      <c r="J14" s="42">
        <v>4.0833332999999996</v>
      </c>
      <c r="K14" s="41">
        <v>0.66855790000000004</v>
      </c>
    </row>
    <row r="15" spans="1:11" ht="15" x14ac:dyDescent="0.25">
      <c r="A15" s="20" t="s">
        <v>123</v>
      </c>
      <c r="B15" s="8" t="s">
        <v>100</v>
      </c>
      <c r="C15" s="27">
        <v>12</v>
      </c>
      <c r="D15" s="29">
        <v>4</v>
      </c>
      <c r="E15" s="38">
        <v>1.0444659000000001</v>
      </c>
      <c r="F15" s="27">
        <v>11</v>
      </c>
      <c r="G15" s="40">
        <v>3.7272726999999999</v>
      </c>
      <c r="H15" s="41">
        <v>1.1037127</v>
      </c>
      <c r="I15" s="27">
        <v>11</v>
      </c>
      <c r="J15" s="29">
        <v>3.0909091000000002</v>
      </c>
      <c r="K15" s="41">
        <v>0.94387980000000005</v>
      </c>
    </row>
    <row r="16" spans="1:11" ht="15" x14ac:dyDescent="0.25">
      <c r="A16" s="20" t="s">
        <v>118</v>
      </c>
      <c r="B16" s="8" t="s">
        <v>66</v>
      </c>
      <c r="C16" s="27">
        <v>11</v>
      </c>
      <c r="D16" s="29">
        <v>3.9090908999999998</v>
      </c>
      <c r="E16" s="38">
        <v>1.1361817999999999</v>
      </c>
      <c r="F16" s="27">
        <v>11</v>
      </c>
      <c r="G16" s="40">
        <v>2.9090908999999998</v>
      </c>
      <c r="H16" s="41">
        <v>0.94387980000000005</v>
      </c>
      <c r="I16" s="27">
        <v>11</v>
      </c>
      <c r="J16" s="43">
        <v>2.5454545</v>
      </c>
      <c r="K16" s="41">
        <v>0.68755169999999999</v>
      </c>
    </row>
    <row r="17" spans="1:11" ht="15" x14ac:dyDescent="0.25">
      <c r="A17" s="20" t="s">
        <v>121</v>
      </c>
      <c r="B17" s="8" t="s">
        <v>88</v>
      </c>
      <c r="C17" s="27">
        <v>11</v>
      </c>
      <c r="D17" s="29">
        <v>3.9090908999999998</v>
      </c>
      <c r="E17" s="36">
        <v>0.94387980000000005</v>
      </c>
      <c r="F17" s="27">
        <v>10</v>
      </c>
      <c r="G17" s="40">
        <v>3.7</v>
      </c>
      <c r="H17" s="41">
        <v>0.94868330000000001</v>
      </c>
      <c r="I17" s="27">
        <v>10</v>
      </c>
      <c r="J17" s="29">
        <v>3</v>
      </c>
      <c r="K17" s="41">
        <v>0.94280900000000001</v>
      </c>
    </row>
    <row r="18" spans="1:11" ht="15" x14ac:dyDescent="0.25">
      <c r="A18" s="20" t="s">
        <v>119</v>
      </c>
      <c r="B18" s="8" t="s">
        <v>75</v>
      </c>
      <c r="C18" s="27">
        <v>11</v>
      </c>
      <c r="D18" s="29">
        <v>3.9090908999999998</v>
      </c>
      <c r="E18" s="36">
        <v>0.94387980000000005</v>
      </c>
      <c r="F18" s="27">
        <v>11</v>
      </c>
      <c r="G18" s="40">
        <v>3.8181818000000001</v>
      </c>
      <c r="H18" s="41">
        <v>0.98164980000000002</v>
      </c>
      <c r="I18" s="27">
        <v>11</v>
      </c>
      <c r="J18" s="31">
        <v>2.8181818000000001</v>
      </c>
      <c r="K18" s="41">
        <v>1.1677484</v>
      </c>
    </row>
    <row r="19" spans="1:11" ht="15" x14ac:dyDescent="0.25">
      <c r="A19" s="20" t="s">
        <v>118</v>
      </c>
      <c r="B19" s="2" t="s">
        <v>58</v>
      </c>
      <c r="C19" s="27">
        <v>10</v>
      </c>
      <c r="D19" s="29">
        <v>3.9</v>
      </c>
      <c r="E19" s="37">
        <v>0.3162278</v>
      </c>
      <c r="F19" s="27">
        <v>9</v>
      </c>
      <c r="G19" s="40">
        <v>3.3333333000000001</v>
      </c>
      <c r="H19" s="41">
        <v>0.86602539999999995</v>
      </c>
      <c r="I19" s="27">
        <v>10</v>
      </c>
      <c r="J19" s="43">
        <v>2.4</v>
      </c>
      <c r="K19" s="41">
        <v>0.96609179999999995</v>
      </c>
    </row>
    <row r="20" spans="1:11" ht="15" x14ac:dyDescent="0.25">
      <c r="A20" s="20" t="s">
        <v>122</v>
      </c>
      <c r="B20" s="8" t="s">
        <v>93</v>
      </c>
      <c r="C20" s="27">
        <v>11</v>
      </c>
      <c r="D20" s="29">
        <v>3.8181818000000001</v>
      </c>
      <c r="E20" s="38">
        <v>1.1677484</v>
      </c>
      <c r="F20" s="27">
        <v>11</v>
      </c>
      <c r="G20" s="40">
        <v>3.8181818000000001</v>
      </c>
      <c r="H20" s="41">
        <v>1.1677484</v>
      </c>
      <c r="I20" s="27">
        <v>11</v>
      </c>
      <c r="J20" s="29">
        <v>3.4545455</v>
      </c>
      <c r="K20" s="41">
        <v>0.82019949999999997</v>
      </c>
    </row>
    <row r="21" spans="1:11" ht="15" x14ac:dyDescent="0.25">
      <c r="A21" s="20" t="s">
        <v>124</v>
      </c>
      <c r="B21" s="8" t="s">
        <v>105</v>
      </c>
      <c r="C21" s="27">
        <v>11</v>
      </c>
      <c r="D21" s="29">
        <v>3.8181818000000001</v>
      </c>
      <c r="E21" s="36">
        <v>0.98164980000000002</v>
      </c>
      <c r="F21" s="27">
        <v>10</v>
      </c>
      <c r="G21" s="40">
        <v>3.7</v>
      </c>
      <c r="H21" s="41">
        <v>0.82327260000000002</v>
      </c>
      <c r="I21" s="27">
        <v>10</v>
      </c>
      <c r="J21" s="42">
        <v>3.6</v>
      </c>
      <c r="K21" s="41">
        <v>0.84327399999999997</v>
      </c>
    </row>
    <row r="22" spans="1:11" ht="15" x14ac:dyDescent="0.25">
      <c r="A22" s="20" t="s">
        <v>119</v>
      </c>
      <c r="B22" s="8" t="s">
        <v>76</v>
      </c>
      <c r="C22" s="27">
        <v>11</v>
      </c>
      <c r="D22" s="29">
        <v>3.8181818000000001</v>
      </c>
      <c r="E22" s="36">
        <v>0.98164980000000002</v>
      </c>
      <c r="F22" s="27">
        <v>10</v>
      </c>
      <c r="G22" s="40">
        <v>3.8</v>
      </c>
      <c r="H22" s="41">
        <v>1.2292726</v>
      </c>
      <c r="I22" s="27">
        <v>10</v>
      </c>
      <c r="J22" s="29">
        <v>3.1</v>
      </c>
      <c r="K22" s="41">
        <v>0.99442889999999995</v>
      </c>
    </row>
    <row r="23" spans="1:11" ht="15" x14ac:dyDescent="0.25">
      <c r="A23" s="20" t="s">
        <v>118</v>
      </c>
      <c r="B23" s="30" t="s">
        <v>65</v>
      </c>
      <c r="C23" s="27">
        <v>11</v>
      </c>
      <c r="D23" s="29">
        <v>3.8181818000000001</v>
      </c>
      <c r="E23" s="37">
        <v>0.60302270000000002</v>
      </c>
      <c r="F23" s="27">
        <v>10</v>
      </c>
      <c r="G23" s="40">
        <v>3.1</v>
      </c>
      <c r="H23" s="41">
        <v>1.1005049</v>
      </c>
      <c r="I23" s="27">
        <v>11</v>
      </c>
      <c r="J23" s="31">
        <v>2.7272726999999999</v>
      </c>
      <c r="K23" s="41">
        <v>0.90453399999999995</v>
      </c>
    </row>
    <row r="24" spans="1:11" ht="15" x14ac:dyDescent="0.25">
      <c r="A24" s="20" t="s">
        <v>125</v>
      </c>
      <c r="B24" s="8" t="s">
        <v>110</v>
      </c>
      <c r="C24" s="27">
        <v>10</v>
      </c>
      <c r="D24" s="29">
        <v>3.8</v>
      </c>
      <c r="E24" s="36">
        <v>0.78881060000000003</v>
      </c>
      <c r="F24" s="27">
        <v>10</v>
      </c>
      <c r="G24" s="40">
        <v>3.5</v>
      </c>
      <c r="H24" s="41">
        <v>0.9718253</v>
      </c>
      <c r="I24" s="27">
        <v>10</v>
      </c>
      <c r="J24" s="42">
        <v>3.7</v>
      </c>
      <c r="K24" s="41">
        <v>0.67494860000000001</v>
      </c>
    </row>
    <row r="25" spans="1:11" ht="15" x14ac:dyDescent="0.25">
      <c r="A25" s="20" t="s">
        <v>124</v>
      </c>
      <c r="B25" s="8" t="s">
        <v>107</v>
      </c>
      <c r="C25" s="27">
        <v>11</v>
      </c>
      <c r="D25" s="29">
        <v>3.7272726999999999</v>
      </c>
      <c r="E25" s="39">
        <v>1.4893562</v>
      </c>
      <c r="F25" s="27">
        <v>10</v>
      </c>
      <c r="G25" s="40">
        <v>3.8</v>
      </c>
      <c r="H25" s="41">
        <v>1.2292726</v>
      </c>
      <c r="I25" s="27">
        <v>10</v>
      </c>
      <c r="J25" s="29">
        <v>3.2</v>
      </c>
      <c r="K25" s="41">
        <v>1.0327956</v>
      </c>
    </row>
    <row r="26" spans="1:11" ht="15" x14ac:dyDescent="0.25">
      <c r="A26" s="20" t="s">
        <v>122</v>
      </c>
      <c r="B26" s="8" t="s">
        <v>95</v>
      </c>
      <c r="C26" s="27">
        <v>11</v>
      </c>
      <c r="D26" s="29">
        <v>3.7272726999999999</v>
      </c>
      <c r="E26" s="38">
        <v>1.1037127</v>
      </c>
      <c r="F26" s="27">
        <v>10</v>
      </c>
      <c r="G26" s="40">
        <v>3.5</v>
      </c>
      <c r="H26" s="41">
        <v>0.70710680000000004</v>
      </c>
      <c r="I26" s="27">
        <v>10</v>
      </c>
      <c r="J26" s="29">
        <v>3.3</v>
      </c>
      <c r="K26" s="41">
        <v>0.67494860000000001</v>
      </c>
    </row>
    <row r="27" spans="1:11" ht="15" x14ac:dyDescent="0.25">
      <c r="A27" s="20" t="s">
        <v>120</v>
      </c>
      <c r="B27" s="8" t="s">
        <v>83</v>
      </c>
      <c r="C27" s="27">
        <v>10</v>
      </c>
      <c r="D27" s="29">
        <v>3.7</v>
      </c>
      <c r="E27" s="36">
        <v>0.94868330000000001</v>
      </c>
      <c r="F27" s="27">
        <v>10</v>
      </c>
      <c r="G27" s="40">
        <v>2.9</v>
      </c>
      <c r="H27" s="41">
        <v>0.99442889999999995</v>
      </c>
      <c r="I27" s="27">
        <v>10</v>
      </c>
      <c r="J27" s="31">
        <v>2.7</v>
      </c>
      <c r="K27" s="41">
        <v>0.82327260000000002</v>
      </c>
    </row>
    <row r="28" spans="1:11" ht="15" x14ac:dyDescent="0.25">
      <c r="A28" s="20" t="s">
        <v>120</v>
      </c>
      <c r="B28" s="8" t="s">
        <v>84</v>
      </c>
      <c r="C28" s="27">
        <v>10</v>
      </c>
      <c r="D28" s="29">
        <v>3.7</v>
      </c>
      <c r="E28" s="36">
        <v>0.94868330000000001</v>
      </c>
      <c r="F28" s="27">
        <v>10</v>
      </c>
      <c r="G28" s="40">
        <v>3.1</v>
      </c>
      <c r="H28" s="41">
        <v>0.73786479999999999</v>
      </c>
      <c r="I28" s="27">
        <v>10</v>
      </c>
      <c r="J28" s="43">
        <v>2.5</v>
      </c>
      <c r="K28" s="41">
        <v>0.52704629999999997</v>
      </c>
    </row>
    <row r="29" spans="1:11" ht="15" x14ac:dyDescent="0.25">
      <c r="A29" s="20" t="s">
        <v>122</v>
      </c>
      <c r="B29" s="8" t="s">
        <v>92</v>
      </c>
      <c r="C29" s="27">
        <v>10</v>
      </c>
      <c r="D29" s="29">
        <v>3.7</v>
      </c>
      <c r="E29" s="37">
        <v>0.48304589999999997</v>
      </c>
      <c r="F29" s="27">
        <v>10</v>
      </c>
      <c r="G29" s="40">
        <v>2.7</v>
      </c>
      <c r="H29" s="41">
        <v>0.94868330000000001</v>
      </c>
      <c r="I29" s="27">
        <v>10</v>
      </c>
      <c r="J29" s="43">
        <v>2.5</v>
      </c>
      <c r="K29" s="41">
        <v>1.0801234</v>
      </c>
    </row>
    <row r="30" spans="1:11" ht="15" x14ac:dyDescent="0.25">
      <c r="A30" s="20" t="s">
        <v>119</v>
      </c>
      <c r="B30" s="8" t="s">
        <v>77</v>
      </c>
      <c r="C30" s="27">
        <v>11</v>
      </c>
      <c r="D30" s="29">
        <v>3.6363636000000001</v>
      </c>
      <c r="E30" s="38">
        <v>1.0269105999999999</v>
      </c>
      <c r="F30" s="27">
        <v>10</v>
      </c>
      <c r="G30" s="40">
        <v>3.5</v>
      </c>
      <c r="H30" s="41">
        <v>1.1785113</v>
      </c>
      <c r="I30" s="27">
        <v>10</v>
      </c>
      <c r="J30" s="42">
        <v>3.6</v>
      </c>
      <c r="K30" s="41">
        <v>0.69920590000000005</v>
      </c>
    </row>
    <row r="31" spans="1:11" ht="15" x14ac:dyDescent="0.25">
      <c r="A31" s="55" t="s">
        <v>125</v>
      </c>
      <c r="B31" s="26" t="s">
        <v>111</v>
      </c>
      <c r="C31" s="44">
        <v>10</v>
      </c>
      <c r="D31" s="50">
        <v>3.5</v>
      </c>
      <c r="E31" s="51">
        <v>0.9718253</v>
      </c>
      <c r="F31" s="44">
        <v>10</v>
      </c>
      <c r="G31" s="47">
        <v>2.8</v>
      </c>
      <c r="H31" s="48">
        <v>1.1352924</v>
      </c>
      <c r="I31" s="44">
        <v>10</v>
      </c>
      <c r="J31" s="52">
        <v>2.8</v>
      </c>
      <c r="K31" s="48">
        <v>0.63245549999999995</v>
      </c>
    </row>
    <row r="32" spans="1:11" ht="15" customHeight="1" x14ac:dyDescent="0.25">
      <c r="A32" s="20" t="s">
        <v>118</v>
      </c>
      <c r="B32" s="8" t="s">
        <v>67</v>
      </c>
      <c r="C32" s="27">
        <v>13</v>
      </c>
      <c r="D32" s="31">
        <v>3.4615385000000001</v>
      </c>
      <c r="E32" s="38">
        <v>1.1266014</v>
      </c>
      <c r="F32" s="27">
        <v>13</v>
      </c>
      <c r="G32" s="40">
        <v>3.0769231000000001</v>
      </c>
      <c r="H32" s="41">
        <v>1.2557560000000001</v>
      </c>
      <c r="I32" s="27">
        <v>13</v>
      </c>
      <c r="J32" s="43">
        <v>2.0769231000000001</v>
      </c>
      <c r="K32" s="41">
        <v>0.75955450000000002</v>
      </c>
    </row>
    <row r="33" spans="1:11" ht="15" customHeight="1" x14ac:dyDescent="0.25">
      <c r="A33" s="20" t="s">
        <v>119</v>
      </c>
      <c r="B33" s="8" t="s">
        <v>79</v>
      </c>
      <c r="C33" s="27">
        <v>10</v>
      </c>
      <c r="D33" s="31">
        <v>3.4</v>
      </c>
      <c r="E33" s="38">
        <v>1.2649111</v>
      </c>
      <c r="F33" s="27">
        <v>10</v>
      </c>
      <c r="G33" s="40">
        <v>3.6</v>
      </c>
      <c r="H33" s="41">
        <v>1.0749677</v>
      </c>
      <c r="I33" s="27">
        <v>10</v>
      </c>
      <c r="J33" s="29">
        <v>3.2</v>
      </c>
      <c r="K33" s="41">
        <v>0.78881060000000003</v>
      </c>
    </row>
    <row r="34" spans="1:11" ht="15" customHeight="1" x14ac:dyDescent="0.25">
      <c r="A34" s="20" t="s">
        <v>118</v>
      </c>
      <c r="B34" s="8" t="s">
        <v>71</v>
      </c>
      <c r="C34" s="27">
        <v>10</v>
      </c>
      <c r="D34" s="31">
        <v>3.4</v>
      </c>
      <c r="E34" s="38">
        <v>1.2649111</v>
      </c>
      <c r="F34" s="27">
        <v>8</v>
      </c>
      <c r="G34" s="40">
        <v>2.625</v>
      </c>
      <c r="H34" s="41">
        <v>1.3024701999999999</v>
      </c>
      <c r="I34" s="27">
        <v>11</v>
      </c>
      <c r="J34" s="29">
        <v>3.1818181999999999</v>
      </c>
      <c r="K34" s="41">
        <v>1.0787198</v>
      </c>
    </row>
    <row r="35" spans="1:11" ht="15" customHeight="1" x14ac:dyDescent="0.25">
      <c r="A35" s="20" t="s">
        <v>120</v>
      </c>
      <c r="B35" s="8" t="s">
        <v>86</v>
      </c>
      <c r="C35" s="27">
        <v>10</v>
      </c>
      <c r="D35" s="31">
        <v>3.4</v>
      </c>
      <c r="E35" s="36">
        <v>0.96609179999999995</v>
      </c>
      <c r="F35" s="27">
        <v>10</v>
      </c>
      <c r="G35" s="40">
        <v>2.6</v>
      </c>
      <c r="H35" s="41">
        <v>0.84327399999999997</v>
      </c>
      <c r="I35" s="27">
        <v>10</v>
      </c>
      <c r="J35" s="29">
        <v>3.1</v>
      </c>
      <c r="K35" s="41">
        <v>0.73786479999999999</v>
      </c>
    </row>
    <row r="36" spans="1:11" ht="15" customHeight="1" x14ac:dyDescent="0.25">
      <c r="A36" s="20" t="s">
        <v>119</v>
      </c>
      <c r="B36" s="8" t="s">
        <v>78</v>
      </c>
      <c r="C36" s="27">
        <v>11</v>
      </c>
      <c r="D36" s="31">
        <v>3.3636363999999999</v>
      </c>
      <c r="E36" s="39">
        <v>1.4333686000000001</v>
      </c>
      <c r="F36" s="27">
        <v>10</v>
      </c>
      <c r="G36" s="40">
        <v>3.8</v>
      </c>
      <c r="H36" s="41">
        <v>0.78881060000000003</v>
      </c>
      <c r="I36" s="27">
        <v>10</v>
      </c>
      <c r="J36" s="29">
        <v>3.2</v>
      </c>
      <c r="K36" s="41">
        <v>0.78881060000000003</v>
      </c>
    </row>
    <row r="37" spans="1:11" ht="15" customHeight="1" x14ac:dyDescent="0.25">
      <c r="A37" s="20" t="s">
        <v>122</v>
      </c>
      <c r="B37" s="8" t="s">
        <v>99</v>
      </c>
      <c r="C37" s="27">
        <v>10</v>
      </c>
      <c r="D37" s="31">
        <v>3.3</v>
      </c>
      <c r="E37" s="38">
        <v>1.2516655999999999</v>
      </c>
      <c r="F37" s="27">
        <v>10</v>
      </c>
      <c r="G37" s="40">
        <v>3.3</v>
      </c>
      <c r="H37" s="41">
        <v>1.0593499</v>
      </c>
      <c r="I37" s="27">
        <v>10</v>
      </c>
      <c r="J37" s="29">
        <v>3.5</v>
      </c>
      <c r="K37" s="41">
        <v>0.70710680000000004</v>
      </c>
    </row>
    <row r="38" spans="1:11" ht="15" customHeight="1" x14ac:dyDescent="0.25">
      <c r="A38" s="20" t="s">
        <v>125</v>
      </c>
      <c r="B38" s="8" t="s">
        <v>108</v>
      </c>
      <c r="C38" s="27">
        <v>11</v>
      </c>
      <c r="D38" s="31">
        <v>3.2727273000000001</v>
      </c>
      <c r="E38" s="39">
        <v>1.3483997000000001</v>
      </c>
      <c r="F38" s="27">
        <v>11</v>
      </c>
      <c r="G38" s="40">
        <v>2.8181818000000001</v>
      </c>
      <c r="H38" s="41">
        <v>1.2504545</v>
      </c>
      <c r="I38" s="27">
        <v>11</v>
      </c>
      <c r="J38" s="29">
        <v>3.4545455</v>
      </c>
      <c r="K38" s="41">
        <v>1.0357255000000001</v>
      </c>
    </row>
    <row r="39" spans="1:11" ht="15" customHeight="1" x14ac:dyDescent="0.25">
      <c r="A39" s="20" t="s">
        <v>118</v>
      </c>
      <c r="B39" s="2" t="s">
        <v>62</v>
      </c>
      <c r="C39" s="27">
        <v>11</v>
      </c>
      <c r="D39" s="31">
        <v>3.2727273000000001</v>
      </c>
      <c r="E39" s="38">
        <v>1.1908744</v>
      </c>
      <c r="F39" s="27">
        <v>9</v>
      </c>
      <c r="G39" s="40">
        <v>3.4444444000000001</v>
      </c>
      <c r="H39" s="41">
        <v>1.2360331</v>
      </c>
      <c r="I39" s="27">
        <v>11</v>
      </c>
      <c r="J39" s="43">
        <v>1.6363635999999999</v>
      </c>
      <c r="K39" s="41">
        <v>0.504525</v>
      </c>
    </row>
    <row r="40" spans="1:11" ht="15" customHeight="1" x14ac:dyDescent="0.25">
      <c r="A40" s="20" t="s">
        <v>119</v>
      </c>
      <c r="B40" s="8" t="s">
        <v>81</v>
      </c>
      <c r="C40" s="27">
        <v>11</v>
      </c>
      <c r="D40" s="31">
        <v>3.2727273000000001</v>
      </c>
      <c r="E40" s="36">
        <v>1.00905</v>
      </c>
      <c r="F40" s="27">
        <v>11</v>
      </c>
      <c r="G40" s="40">
        <v>3.2727273000000001</v>
      </c>
      <c r="H40" s="41">
        <v>1.1037127</v>
      </c>
      <c r="I40" s="27">
        <v>11</v>
      </c>
      <c r="J40" s="29">
        <v>3</v>
      </c>
      <c r="K40" s="41">
        <v>1</v>
      </c>
    </row>
    <row r="41" spans="1:11" ht="15" customHeight="1" x14ac:dyDescent="0.25">
      <c r="A41" s="20" t="s">
        <v>121</v>
      </c>
      <c r="B41" s="8" t="s">
        <v>89</v>
      </c>
      <c r="C41" s="27">
        <v>10</v>
      </c>
      <c r="D41" s="31">
        <v>3.2</v>
      </c>
      <c r="E41" s="39">
        <v>1.4757296</v>
      </c>
      <c r="F41" s="27">
        <v>10</v>
      </c>
      <c r="G41" s="40">
        <v>3</v>
      </c>
      <c r="H41" s="41">
        <v>1.3333333000000001</v>
      </c>
      <c r="I41" s="27">
        <v>10</v>
      </c>
      <c r="J41" s="31">
        <v>2.8</v>
      </c>
      <c r="K41" s="41">
        <v>1.0327956</v>
      </c>
    </row>
    <row r="42" spans="1:11" ht="15" customHeight="1" x14ac:dyDescent="0.25">
      <c r="A42" s="20" t="s">
        <v>126</v>
      </c>
      <c r="B42" s="8" t="s">
        <v>112</v>
      </c>
      <c r="C42" s="27">
        <v>10</v>
      </c>
      <c r="D42" s="31">
        <v>3.2</v>
      </c>
      <c r="E42" s="38">
        <v>1.2292726</v>
      </c>
      <c r="F42" s="27">
        <v>10</v>
      </c>
      <c r="G42" s="40">
        <v>3.3</v>
      </c>
      <c r="H42" s="41">
        <v>0.94868330000000001</v>
      </c>
      <c r="I42" s="27">
        <v>9</v>
      </c>
      <c r="J42" s="31">
        <v>2.8888889</v>
      </c>
      <c r="K42" s="41">
        <v>0.78173599999999999</v>
      </c>
    </row>
    <row r="43" spans="1:11" ht="15" customHeight="1" x14ac:dyDescent="0.25">
      <c r="A43" s="20" t="s">
        <v>118</v>
      </c>
      <c r="B43" s="8" t="s">
        <v>70</v>
      </c>
      <c r="C43" s="27">
        <v>11</v>
      </c>
      <c r="D43" s="31">
        <v>3.1818181999999999</v>
      </c>
      <c r="E43" s="39">
        <v>1.5374121999999999</v>
      </c>
      <c r="F43" s="27">
        <v>11</v>
      </c>
      <c r="G43" s="40">
        <v>3.1818181999999999</v>
      </c>
      <c r="H43" s="41">
        <v>1.0787198</v>
      </c>
      <c r="I43" s="27">
        <v>11</v>
      </c>
      <c r="J43" s="31">
        <v>2.8181818000000001</v>
      </c>
      <c r="K43" s="41">
        <v>0.98164980000000002</v>
      </c>
    </row>
    <row r="44" spans="1:11" ht="15" customHeight="1" x14ac:dyDescent="0.25">
      <c r="A44" s="20" t="s">
        <v>122</v>
      </c>
      <c r="B44" s="8" t="s">
        <v>98</v>
      </c>
      <c r="C44" s="27">
        <v>11</v>
      </c>
      <c r="D44" s="31">
        <v>3.1818181999999999</v>
      </c>
      <c r="E44" s="36">
        <v>0.8738629</v>
      </c>
      <c r="F44" s="27">
        <v>10</v>
      </c>
      <c r="G44" s="40">
        <v>3.1</v>
      </c>
      <c r="H44" s="41">
        <v>1.197219</v>
      </c>
      <c r="I44" s="27">
        <v>10</v>
      </c>
      <c r="J44" s="29">
        <v>3.2</v>
      </c>
      <c r="K44" s="41">
        <v>0.63245549999999995</v>
      </c>
    </row>
    <row r="45" spans="1:11" ht="15" customHeight="1" x14ac:dyDescent="0.25">
      <c r="A45" s="20" t="s">
        <v>121</v>
      </c>
      <c r="B45" s="8" t="s">
        <v>90</v>
      </c>
      <c r="C45" s="27">
        <v>12</v>
      </c>
      <c r="D45" s="31">
        <v>3.1666666999999999</v>
      </c>
      <c r="E45" s="39">
        <v>1.3371158000000001</v>
      </c>
      <c r="F45" s="27">
        <v>11</v>
      </c>
      <c r="G45" s="40">
        <v>3.5454545</v>
      </c>
      <c r="H45" s="41">
        <v>0.93419870000000005</v>
      </c>
      <c r="I45" s="27">
        <v>12</v>
      </c>
      <c r="J45" s="42">
        <v>3.6666666999999999</v>
      </c>
      <c r="K45" s="41">
        <v>1.2309148999999999</v>
      </c>
    </row>
    <row r="46" spans="1:11" ht="15" customHeight="1" x14ac:dyDescent="0.25">
      <c r="A46" s="20" t="s">
        <v>122</v>
      </c>
      <c r="B46" s="8" t="s">
        <v>94</v>
      </c>
      <c r="C46" s="27">
        <v>10</v>
      </c>
      <c r="D46" s="31">
        <v>3.1</v>
      </c>
      <c r="E46" s="39">
        <v>1.3703202999999999</v>
      </c>
      <c r="F46" s="27">
        <v>10</v>
      </c>
      <c r="G46" s="40">
        <v>3.1</v>
      </c>
      <c r="H46" s="41">
        <v>1.3703202999999999</v>
      </c>
      <c r="I46" s="27">
        <v>10</v>
      </c>
      <c r="J46" s="29">
        <v>3.4</v>
      </c>
      <c r="K46" s="41">
        <v>0.96609179999999995</v>
      </c>
    </row>
    <row r="47" spans="1:11" ht="15" customHeight="1" x14ac:dyDescent="0.25">
      <c r="A47" s="20" t="s">
        <v>118</v>
      </c>
      <c r="B47" s="8" t="s">
        <v>68</v>
      </c>
      <c r="C47" s="27">
        <v>10</v>
      </c>
      <c r="D47" s="31">
        <v>3.1</v>
      </c>
      <c r="E47" s="36">
        <v>0.87559500000000001</v>
      </c>
      <c r="F47" s="27">
        <v>9</v>
      </c>
      <c r="G47" s="40">
        <v>3.2222222</v>
      </c>
      <c r="H47" s="41">
        <v>0.83333330000000005</v>
      </c>
      <c r="I47" s="27">
        <v>10</v>
      </c>
      <c r="J47" s="31">
        <v>2.8</v>
      </c>
      <c r="K47" s="41">
        <v>0.63245549999999995</v>
      </c>
    </row>
    <row r="48" spans="1:11" ht="15" customHeight="1" x14ac:dyDescent="0.25">
      <c r="A48" s="20" t="s">
        <v>123</v>
      </c>
      <c r="B48" s="8" t="s">
        <v>102</v>
      </c>
      <c r="C48" s="27">
        <v>11</v>
      </c>
      <c r="D48" s="31">
        <v>3.0909091000000002</v>
      </c>
      <c r="E48" s="39">
        <v>1.4459976000000001</v>
      </c>
      <c r="F48" s="27">
        <v>11</v>
      </c>
      <c r="G48" s="40">
        <v>3.2727273000000001</v>
      </c>
      <c r="H48" s="41">
        <v>1.00905</v>
      </c>
      <c r="I48" s="27">
        <v>10</v>
      </c>
      <c r="J48" s="29">
        <v>3.3</v>
      </c>
      <c r="K48" s="41">
        <v>1.1595017999999999</v>
      </c>
    </row>
    <row r="49" spans="1:11" ht="15" customHeight="1" x14ac:dyDescent="0.25">
      <c r="A49" s="20" t="s">
        <v>118</v>
      </c>
      <c r="B49" s="2" t="s">
        <v>63</v>
      </c>
      <c r="C49" s="27">
        <v>12</v>
      </c>
      <c r="D49" s="31">
        <v>3.0833333000000001</v>
      </c>
      <c r="E49" s="38">
        <v>1.1645002</v>
      </c>
      <c r="F49" s="27">
        <v>11</v>
      </c>
      <c r="G49" s="40">
        <v>3.2727273000000001</v>
      </c>
      <c r="H49" s="41">
        <v>1.1037127</v>
      </c>
      <c r="I49" s="27">
        <v>12</v>
      </c>
      <c r="J49" s="43">
        <v>2.5</v>
      </c>
      <c r="K49" s="41">
        <v>0.52223299999999995</v>
      </c>
    </row>
    <row r="50" spans="1:11" ht="15" customHeight="1" x14ac:dyDescent="0.25">
      <c r="A50" s="55" t="s">
        <v>120</v>
      </c>
      <c r="B50" s="26" t="s">
        <v>85</v>
      </c>
      <c r="C50" s="44">
        <v>10</v>
      </c>
      <c r="D50" s="52">
        <v>3</v>
      </c>
      <c r="E50" s="53">
        <v>1.2472190999999999</v>
      </c>
      <c r="F50" s="44">
        <v>10</v>
      </c>
      <c r="G50" s="47">
        <v>3.1</v>
      </c>
      <c r="H50" s="48">
        <v>1.1005049</v>
      </c>
      <c r="I50" s="44">
        <v>10</v>
      </c>
      <c r="J50" s="54">
        <v>3.9</v>
      </c>
      <c r="K50" s="48">
        <v>0.73786479999999999</v>
      </c>
    </row>
    <row r="51" spans="1:11" ht="15" customHeight="1" x14ac:dyDescent="0.25">
      <c r="A51" s="20" t="s">
        <v>119</v>
      </c>
      <c r="B51" s="8" t="s">
        <v>80</v>
      </c>
      <c r="C51" s="27">
        <v>10</v>
      </c>
      <c r="D51" s="32">
        <v>2.8</v>
      </c>
      <c r="E51" s="38">
        <v>1.0327956</v>
      </c>
      <c r="F51" s="27">
        <v>10</v>
      </c>
      <c r="G51" s="40">
        <v>2.8</v>
      </c>
      <c r="H51" s="41">
        <v>0.91893659999999999</v>
      </c>
      <c r="I51" s="27">
        <v>10</v>
      </c>
      <c r="J51" s="29">
        <v>3</v>
      </c>
      <c r="K51" s="41">
        <v>0.81649660000000002</v>
      </c>
    </row>
    <row r="52" spans="1:11" ht="15" customHeight="1" x14ac:dyDescent="0.25">
      <c r="A52" s="20" t="s">
        <v>118</v>
      </c>
      <c r="B52" s="8" t="s">
        <v>73</v>
      </c>
      <c r="C52" s="27">
        <v>9</v>
      </c>
      <c r="D52" s="32">
        <v>2.7777778</v>
      </c>
      <c r="E52" s="38">
        <v>1.0929063999999999</v>
      </c>
      <c r="F52" s="27">
        <v>8</v>
      </c>
      <c r="G52" s="40">
        <v>3.375</v>
      </c>
      <c r="H52" s="41">
        <v>0.74402380000000001</v>
      </c>
      <c r="I52" s="27">
        <v>9</v>
      </c>
      <c r="J52" s="43">
        <v>2.5555555999999999</v>
      </c>
      <c r="K52" s="41">
        <v>0.88191710000000001</v>
      </c>
    </row>
    <row r="53" spans="1:11" ht="15" customHeight="1" x14ac:dyDescent="0.25">
      <c r="A53" s="20" t="s">
        <v>118</v>
      </c>
      <c r="B53" s="8" t="s">
        <v>69</v>
      </c>
      <c r="C53" s="27">
        <v>11</v>
      </c>
      <c r="D53" s="32">
        <v>2.7272726999999999</v>
      </c>
      <c r="E53" s="36">
        <v>1.00905</v>
      </c>
      <c r="F53" s="27">
        <v>11</v>
      </c>
      <c r="G53" s="40">
        <v>2.8181818000000001</v>
      </c>
      <c r="H53" s="41">
        <v>0.8738629</v>
      </c>
      <c r="I53" s="27">
        <v>11</v>
      </c>
      <c r="J53" s="31">
        <v>2.9090908999999998</v>
      </c>
      <c r="K53" s="41">
        <v>0.5393599</v>
      </c>
    </row>
    <row r="54" spans="1:11" ht="15" customHeight="1" x14ac:dyDescent="0.25">
      <c r="A54" s="20" t="s">
        <v>123</v>
      </c>
      <c r="B54" s="8" t="s">
        <v>103</v>
      </c>
      <c r="C54" s="27">
        <v>12</v>
      </c>
      <c r="D54" s="32">
        <v>2.6666666999999999</v>
      </c>
      <c r="E54" s="39">
        <v>1.6143297999999999</v>
      </c>
      <c r="F54" s="27">
        <v>11</v>
      </c>
      <c r="G54" s="40">
        <v>2.4545455</v>
      </c>
      <c r="H54" s="41">
        <v>1.4396968999999999</v>
      </c>
      <c r="I54" s="27">
        <v>11</v>
      </c>
      <c r="J54" s="31">
        <v>2.7272726999999999</v>
      </c>
      <c r="K54" s="41">
        <v>1.2720777999999999</v>
      </c>
    </row>
    <row r="55" spans="1:11" ht="15" customHeight="1" x14ac:dyDescent="0.25">
      <c r="A55" s="20" t="s">
        <v>122</v>
      </c>
      <c r="B55" s="8" t="s">
        <v>97</v>
      </c>
      <c r="C55" s="27">
        <v>12</v>
      </c>
      <c r="D55" s="32">
        <v>2.6666666999999999</v>
      </c>
      <c r="E55" s="38">
        <v>1.1547004999999999</v>
      </c>
      <c r="F55" s="27">
        <v>12</v>
      </c>
      <c r="G55" s="40">
        <v>2.9166666999999999</v>
      </c>
      <c r="H55" s="41">
        <v>1.3113722000000001</v>
      </c>
      <c r="I55" s="27">
        <v>12</v>
      </c>
      <c r="J55" s="31">
        <v>2.9166666999999999</v>
      </c>
      <c r="K55" s="41">
        <v>1.3789544</v>
      </c>
    </row>
    <row r="56" spans="1:11" ht="15" customHeight="1" x14ac:dyDescent="0.25">
      <c r="A56" s="20" t="s">
        <v>119</v>
      </c>
      <c r="B56" s="8" t="s">
        <v>82</v>
      </c>
      <c r="C56" s="27">
        <v>10</v>
      </c>
      <c r="D56" s="32">
        <v>2.6</v>
      </c>
      <c r="E56" s="38">
        <v>1.1737877999999999</v>
      </c>
      <c r="F56" s="27">
        <v>10</v>
      </c>
      <c r="G56" s="40">
        <v>2.7</v>
      </c>
      <c r="H56" s="41">
        <v>0.94868330000000001</v>
      </c>
      <c r="I56" s="27">
        <v>10</v>
      </c>
      <c r="J56" s="31">
        <v>2.6</v>
      </c>
      <c r="K56" s="41">
        <v>0.51639780000000002</v>
      </c>
    </row>
    <row r="57" spans="1:11" ht="15" customHeight="1" x14ac:dyDescent="0.25">
      <c r="A57" s="20" t="s">
        <v>118</v>
      </c>
      <c r="B57" s="2" t="s">
        <v>61</v>
      </c>
      <c r="C57" s="27">
        <v>11</v>
      </c>
      <c r="D57" s="32">
        <v>2.4545455</v>
      </c>
      <c r="E57" s="36">
        <v>0.82019949999999997</v>
      </c>
      <c r="F57" s="27">
        <v>10</v>
      </c>
      <c r="G57" s="40">
        <v>2.9</v>
      </c>
      <c r="H57" s="41">
        <v>1.3703202999999999</v>
      </c>
      <c r="I57" s="27">
        <v>11</v>
      </c>
      <c r="J57" s="29">
        <v>3</v>
      </c>
      <c r="K57" s="41">
        <v>1.0954451000000001</v>
      </c>
    </row>
    <row r="58" spans="1:11" ht="15" customHeight="1" thickBot="1" x14ac:dyDescent="0.3">
      <c r="A58" s="57" t="s">
        <v>122</v>
      </c>
      <c r="B58" s="58" t="s">
        <v>96</v>
      </c>
      <c r="C58" s="59">
        <v>9</v>
      </c>
      <c r="D58" s="60">
        <v>2.1111111</v>
      </c>
      <c r="E58" s="61">
        <v>0.92796069999999997</v>
      </c>
      <c r="F58" s="59">
        <v>9</v>
      </c>
      <c r="G58" s="62">
        <v>2.2222222</v>
      </c>
      <c r="H58" s="63">
        <v>0.9718253</v>
      </c>
      <c r="I58" s="59">
        <v>9</v>
      </c>
      <c r="J58" s="64">
        <v>2.8888889</v>
      </c>
      <c r="K58" s="63">
        <v>0.78173599999999999</v>
      </c>
    </row>
    <row r="59" spans="1:11" ht="13.5" thickTop="1" x14ac:dyDescent="0.2">
      <c r="A59" s="8" t="s">
        <v>153</v>
      </c>
    </row>
    <row r="60" spans="1:11" x14ac:dyDescent="0.2">
      <c r="A60" s="8" t="s">
        <v>154</v>
      </c>
    </row>
    <row r="62" spans="1:11" x14ac:dyDescent="0.2">
      <c r="B62" s="15" t="s">
        <v>140</v>
      </c>
      <c r="D62" s="18">
        <f>AVERAGE(D3:D58)</f>
        <v>3.5458409678571443</v>
      </c>
      <c r="E62" s="18">
        <f>AVERAGE(E3:E58)</f>
        <v>1.0201117124999999</v>
      </c>
      <c r="F62" s="18"/>
      <c r="G62" s="33">
        <f>AVERAGE(G3:G58)</f>
        <v>3.3380619375000009</v>
      </c>
      <c r="H62" s="33">
        <f>AVERAGE(H3:H58)</f>
        <v>1.0245463160714288</v>
      </c>
      <c r="I62" s="18"/>
      <c r="J62" s="18">
        <f>AVERAGE(J3:J58)</f>
        <v>3.0496420250000003</v>
      </c>
      <c r="K62" s="33">
        <f>AVERAGE(K3:K58)</f>
        <v>0.87341073749999987</v>
      </c>
    </row>
    <row r="63" spans="1:11" x14ac:dyDescent="0.2">
      <c r="B63" s="15" t="s">
        <v>141</v>
      </c>
      <c r="D63" s="19">
        <f>STDEV(D3:D58)</f>
        <v>0.58139259257026477</v>
      </c>
      <c r="E63" s="19">
        <f>STDEV(E3:E58)</f>
        <v>0.28625145493121817</v>
      </c>
      <c r="F63" s="19"/>
      <c r="G63" s="34">
        <f>STDEV(G3:G58)</f>
        <v>0.4839579670506759</v>
      </c>
      <c r="H63" s="34">
        <f>STDEV(H3:H58)</f>
        <v>0.2122317389916456</v>
      </c>
      <c r="I63" s="19"/>
      <c r="J63" s="19">
        <f>STDEV(J3:J58)</f>
        <v>0.48747139436262182</v>
      </c>
      <c r="K63" s="34">
        <f>STDEV(K3:K58)</f>
        <v>0.20862725961945897</v>
      </c>
    </row>
    <row r="64" spans="1:11" x14ac:dyDescent="0.2">
      <c r="B64" s="15" t="s">
        <v>142</v>
      </c>
      <c r="D64" s="18">
        <f>MEDIAN(D3:D58)</f>
        <v>3.5681818000000001</v>
      </c>
      <c r="E64" s="19">
        <f>MEDIAN(E3:E58)</f>
        <v>1.00905</v>
      </c>
      <c r="F64" s="18"/>
      <c r="G64" s="33">
        <f>MEDIAN(G3:G58)</f>
        <v>3.3</v>
      </c>
      <c r="H64" s="33">
        <f>MEDIAN(H3:H58)</f>
        <v>1.0017394500000001</v>
      </c>
      <c r="I64" s="18"/>
      <c r="J64" s="18">
        <f>MEDIAN(J3:J58)</f>
        <v>3</v>
      </c>
      <c r="K64" s="33">
        <f>MEDIAN(K3:K58)</f>
        <v>0.87789000000000006</v>
      </c>
    </row>
    <row r="65" spans="2:11" x14ac:dyDescent="0.2">
      <c r="B65" s="15"/>
      <c r="D65" s="18"/>
    </row>
    <row r="66" spans="2:11" x14ac:dyDescent="0.2">
      <c r="B66" s="15" t="s">
        <v>143</v>
      </c>
      <c r="D66" s="19">
        <f>D62+D63</f>
        <v>4.1272335604274089</v>
      </c>
      <c r="E66" s="19">
        <f t="shared" ref="E66:K66" si="0">E62+E63</f>
        <v>1.3063631674312179</v>
      </c>
      <c r="F66" s="19"/>
      <c r="G66" s="19">
        <f t="shared" si="0"/>
        <v>3.8220199045506766</v>
      </c>
      <c r="H66" s="19">
        <f t="shared" si="0"/>
        <v>1.2367780550630743</v>
      </c>
      <c r="I66" s="19"/>
      <c r="J66" s="19">
        <f t="shared" si="0"/>
        <v>3.5371134193626221</v>
      </c>
      <c r="K66" s="19">
        <f t="shared" si="0"/>
        <v>1.0820379971194589</v>
      </c>
    </row>
    <row r="67" spans="2:11" x14ac:dyDescent="0.2">
      <c r="B67" s="15" t="s">
        <v>144</v>
      </c>
      <c r="D67" s="19">
        <f>D62-D63</f>
        <v>2.9644483752868798</v>
      </c>
      <c r="E67" s="19">
        <f t="shared" ref="E67:K67" si="1">E62-E63</f>
        <v>0.7338602575687817</v>
      </c>
      <c r="F67" s="19"/>
      <c r="G67" s="19">
        <f t="shared" si="1"/>
        <v>2.8541039704493252</v>
      </c>
      <c r="H67" s="19">
        <f t="shared" si="1"/>
        <v>0.81231457707978316</v>
      </c>
      <c r="I67" s="19"/>
      <c r="J67" s="19">
        <f t="shared" si="1"/>
        <v>2.5621706306373784</v>
      </c>
      <c r="K67" s="19">
        <f t="shared" si="1"/>
        <v>0.66478347788054093</v>
      </c>
    </row>
  </sheetData>
  <sortState ref="A2:K55">
    <sortCondition descending="1" ref="D2:D55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POLICY DATA R1&amp;2</vt:lpstr>
      <vt:lpstr>Policy item difference R 1&amp;2</vt:lpstr>
      <vt:lpstr>Effetive policy sort Round 2</vt:lpstr>
      <vt:lpstr>Effective policy sort Round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Toben F Nelson</dc:creator>
  <cp:lastModifiedBy>Ruut</cp:lastModifiedBy>
  <cp:lastPrinted>2017-06-02T21:20:58Z</cp:lastPrinted>
  <dcterms:created xsi:type="dcterms:W3CDTF">2017-01-26T17:55:34Z</dcterms:created>
  <dcterms:modified xsi:type="dcterms:W3CDTF">2018-08-22T20:17:39Z</dcterms:modified>
</cp:coreProperties>
</file>